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Denne_projektmappe" defaultThemeVersion="124226"/>
  <mc:AlternateContent xmlns:mc="http://schemas.openxmlformats.org/markup-compatibility/2006">
    <mc:Choice Requires="x15">
      <x15ac:absPath xmlns:x15ac="http://schemas.microsoft.com/office/spreadsheetml/2010/11/ac" url="E:\SPA\STORM\Skabeloner mv\Skadesopgørelsesskema\"/>
    </mc:Choice>
  </mc:AlternateContent>
  <xr:revisionPtr revIDLastSave="0" documentId="13_ncr:1_{D9AB6B71-8254-4483-AA16-F1A107A903F1}" xr6:coauthVersionLast="36" xr6:coauthVersionMax="36" xr10:uidLastSave="{00000000-0000-0000-0000-000000000000}"/>
  <bookViews>
    <workbookView xWindow="240" yWindow="165" windowWidth="11340" windowHeight="4950" tabRatio="890" activeTab="15" xr2:uid="{00000000-000D-0000-FFFF-FFFF00000000}"/>
  </bookViews>
  <sheets>
    <sheet name="Vejledning" sheetId="15" r:id="rId1"/>
    <sheet name="Kontrol" sheetId="17" state="hidden" r:id="rId2"/>
    <sheet name="Hændelsesrapport" sheetId="31" r:id="rId3"/>
    <sheet name="Opgørelsesskema" sheetId="1" r:id="rId4"/>
    <sheet name="Murer" sheetId="7" r:id="rId5"/>
    <sheet name="Tømrer_Snedker" sheetId="19" r:id="rId6"/>
    <sheet name="VVS" sheetId="20" r:id="rId7"/>
    <sheet name="El" sheetId="21" r:id="rId8"/>
    <sheet name="Øvrig_bygning" sheetId="22" r:id="rId9"/>
    <sheet name="Hårde_hvidevarer" sheetId="23" r:id="rId10"/>
    <sheet name="Maler" sheetId="24" r:id="rId11"/>
    <sheet name="Eget_arbejde" sheetId="26" r:id="rId12"/>
    <sheet name="Løsøre" sheetId="5" r:id="rId13"/>
    <sheet name="Skadesbegrænsning" sheetId="25" r:id="rId14"/>
    <sheet name="Genhusning" sheetId="30" r:id="rId15"/>
    <sheet name="Afgrøder" sheetId="6" r:id="rId16"/>
  </sheets>
  <definedNames>
    <definedName name="Af_SR_Ma">Opgørelsesskema!$H$63</definedName>
    <definedName name="Af_SR_Mi">Opgørelsesskema!$H$62</definedName>
    <definedName name="Af_SR_Pct">Opgørelsesskema!$H$61</definedName>
    <definedName name="Af_SR_Sag">Opgørelsesskema!$H$64</definedName>
    <definedName name="Af_T_MSR">Opgørelsesskema!$H$65</definedName>
    <definedName name="Af_T_USR">Opgørelsesskema!$H$60</definedName>
    <definedName name="BYG_SR_Ma">Opgørelsesskema!$H$47</definedName>
    <definedName name="BYG_SR_Mi">Opgørelsesskema!$H$46</definedName>
    <definedName name="BYG_SR_Pct">Opgørelsesskema!$H$45</definedName>
    <definedName name="BYG_SR_Sag">Opgørelsesskema!$H$48</definedName>
    <definedName name="BYG_T_MSR">Opgørelsesskema!$H$49</definedName>
    <definedName name="BYG_T_USR">Opgørelsesskema!$H$44</definedName>
    <definedName name="Bygningstype">Opgørelsesskema!$J$24</definedName>
    <definedName name="g_s_agt">Kontrol!$A$21:$A$23</definedName>
    <definedName name="Ja_Nej">Kontrol!$A$1:$A$2</definedName>
    <definedName name="Kontrol9" localSheetId="3">Opgørelsesskema!#REF!</definedName>
    <definedName name="LØS_SR_Ma">Opgørelsesskema!$H$55</definedName>
    <definedName name="LØS_SR_Mi">Opgørelsesskema!$H$54</definedName>
    <definedName name="LØS_SR_Pct">Opgørelsesskema!$H$53</definedName>
    <definedName name="LØS_SR_Sag">Opgørelsesskema!$H$56</definedName>
    <definedName name="LØS_T_MSR">Opgørelsesskema!$H$57</definedName>
    <definedName name="LØS_T_USR">Opgørelsesskema!$H$52</definedName>
    <definedName name="No_Floor">Kontrol!$A$4:$A$7</definedName>
    <definedName name="T_GHNS">Opgørelsesskema!$H$73</definedName>
    <definedName name="T_SKB">Opgørelsesskema!$H$68</definedName>
    <definedName name="_xlnm.Print_Area" localSheetId="2">Hændelsesrapport!$B$2:$H$49</definedName>
    <definedName name="_xlnm.Print_Area" localSheetId="3">Opgørelsesskema!$A$1:$H$83</definedName>
    <definedName name="_xlnm.Print_Area" localSheetId="0">Vejledning!$A$1:$J$57</definedName>
    <definedName name="_xlnm.Print_Titles" localSheetId="15">Afgrøder!$2:$4</definedName>
    <definedName name="_xlnm.Print_Titles" localSheetId="11">Eget_arbejde!$2:$4</definedName>
    <definedName name="_xlnm.Print_Titles" localSheetId="7">El!$2:$4</definedName>
    <definedName name="_xlnm.Print_Titles" localSheetId="14">Genhusning!$2:$4</definedName>
    <definedName name="_xlnm.Print_Titles" localSheetId="9">Hårde_hvidevarer!$2:$4</definedName>
    <definedName name="_xlnm.Print_Titles" localSheetId="12">Løsøre!$2:$4</definedName>
    <definedName name="_xlnm.Print_Titles" localSheetId="10">Maler!$2:$4</definedName>
    <definedName name="_xlnm.Print_Titles" localSheetId="4">Murer!$2:$4</definedName>
    <definedName name="_xlnm.Print_Titles" localSheetId="3">Opgørelsesskema!$1:$2</definedName>
    <definedName name="_xlnm.Print_Titles" localSheetId="13">Skadesbegrænsning!$2:$4</definedName>
    <definedName name="_xlnm.Print_Titles" localSheetId="5">Tømrer_Snedker!$2:$4</definedName>
    <definedName name="_xlnm.Print_Titles" localSheetId="6">VVS!$2:$4</definedName>
    <definedName name="_xlnm.Print_Titles" localSheetId="8">Øvrig_bygning!$2:$4</definedName>
  </definedNames>
  <calcPr calcId="191029"/>
</workbook>
</file>

<file path=xl/calcChain.xml><?xml version="1.0" encoding="utf-8"?>
<calcChain xmlns="http://schemas.openxmlformats.org/spreadsheetml/2006/main">
  <c r="K4" i="19" l="1"/>
  <c r="K4" i="7"/>
  <c r="K4" i="20"/>
  <c r="D10" i="26" l="1"/>
  <c r="D11" i="26"/>
  <c r="D12" i="26"/>
  <c r="D13" i="26"/>
  <c r="D14" i="26"/>
  <c r="D15" i="26"/>
  <c r="D16" i="26"/>
  <c r="D17" i="26"/>
  <c r="D18" i="26"/>
  <c r="D19" i="26"/>
  <c r="D20" i="26"/>
  <c r="D21" i="26"/>
  <c r="D22" i="26"/>
  <c r="D23" i="26"/>
  <c r="D24" i="26"/>
  <c r="D25" i="26"/>
  <c r="D26" i="26"/>
  <c r="D27" i="26"/>
  <c r="D28" i="26"/>
  <c r="D29" i="26"/>
  <c r="D30" i="26"/>
  <c r="D31" i="26"/>
  <c r="D32" i="26"/>
  <c r="D33" i="26"/>
  <c r="D34" i="26"/>
  <c r="D35" i="26"/>
  <c r="D36" i="26"/>
  <c r="D37" i="26"/>
  <c r="D38" i="26"/>
  <c r="D39" i="26"/>
  <c r="D40" i="26"/>
  <c r="D41" i="26"/>
  <c r="D42" i="26"/>
  <c r="D43" i="26"/>
  <c r="D44" i="26"/>
  <c r="D9" i="26"/>
  <c r="I16" i="5" l="1"/>
  <c r="I17" i="5"/>
  <c r="I18" i="5"/>
  <c r="I19" i="5"/>
  <c r="I20" i="5"/>
  <c r="I21" i="5"/>
  <c r="I22" i="5"/>
  <c r="I23" i="5"/>
  <c r="I24" i="5"/>
  <c r="I25" i="5"/>
  <c r="I26" i="5"/>
  <c r="I27" i="5"/>
  <c r="I28" i="5"/>
  <c r="I29" i="5"/>
  <c r="I30" i="5"/>
  <c r="I31" i="5"/>
  <c r="E16" i="5"/>
  <c r="E17" i="5"/>
  <c r="E18" i="5"/>
  <c r="E19" i="5"/>
  <c r="E20" i="5"/>
  <c r="E21" i="5"/>
  <c r="E22" i="5"/>
  <c r="E23" i="5"/>
  <c r="E24" i="5"/>
  <c r="E25" i="5"/>
  <c r="E26" i="5"/>
  <c r="E27" i="5"/>
  <c r="E28" i="5"/>
  <c r="E29" i="5"/>
  <c r="E30" i="5"/>
  <c r="E31" i="5"/>
  <c r="D2" i="31" l="1"/>
  <c r="D3" i="31" l="1"/>
  <c r="E4" i="25" l="1"/>
  <c r="E3" i="25"/>
  <c r="E8" i="25"/>
  <c r="E9" i="25"/>
  <c r="E10" i="25"/>
  <c r="E11" i="25"/>
  <c r="E12"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E111" i="25"/>
  <c r="E112" i="25"/>
  <c r="E113" i="25"/>
  <c r="E114" i="25"/>
  <c r="E115" i="25"/>
  <c r="E116" i="25"/>
  <c r="E117" i="25"/>
  <c r="E118" i="25"/>
  <c r="E119" i="25"/>
  <c r="E120" i="25" l="1"/>
  <c r="H68" i="1" s="1"/>
  <c r="C14" i="30"/>
  <c r="C16" i="30" s="1"/>
  <c r="C43" i="30" l="1"/>
  <c r="G4" i="30"/>
  <c r="G3" i="30"/>
  <c r="J24" i="1" l="1"/>
  <c r="E15" i="26"/>
  <c r="K15" i="26" s="1"/>
  <c r="E9" i="26"/>
  <c r="K9" i="26" s="1"/>
  <c r="E10" i="26"/>
  <c r="K10" i="26" s="1"/>
  <c r="E11" i="26"/>
  <c r="K11" i="26" s="1"/>
  <c r="E12" i="26"/>
  <c r="K12" i="26" s="1"/>
  <c r="E13" i="26"/>
  <c r="K13" i="26" s="1"/>
  <c r="E14" i="26"/>
  <c r="K14" i="26" s="1"/>
  <c r="E16" i="26"/>
  <c r="K16" i="26" s="1"/>
  <c r="E17" i="26"/>
  <c r="K17" i="26" s="1"/>
  <c r="E18" i="26"/>
  <c r="K18" i="26" s="1"/>
  <c r="E19" i="26"/>
  <c r="K19" i="26" s="1"/>
  <c r="E20" i="26"/>
  <c r="K20" i="26" s="1"/>
  <c r="E21" i="26"/>
  <c r="K21" i="26" s="1"/>
  <c r="E22" i="26"/>
  <c r="K22" i="26" s="1"/>
  <c r="E23" i="26"/>
  <c r="K23" i="26" s="1"/>
  <c r="E24" i="26"/>
  <c r="K24" i="26" s="1"/>
  <c r="E25" i="26"/>
  <c r="K25" i="26" s="1"/>
  <c r="E26" i="26"/>
  <c r="K26" i="26" s="1"/>
  <c r="E27" i="26"/>
  <c r="K27" i="26" s="1"/>
  <c r="E28" i="26"/>
  <c r="K28" i="26" s="1"/>
  <c r="E29" i="26"/>
  <c r="K29" i="26" s="1"/>
  <c r="E30" i="26"/>
  <c r="K30" i="26" s="1"/>
  <c r="E31" i="26"/>
  <c r="K31" i="26" s="1"/>
  <c r="E32" i="26"/>
  <c r="K32" i="26" s="1"/>
  <c r="E33" i="26"/>
  <c r="K33" i="26" s="1"/>
  <c r="E34" i="26"/>
  <c r="K34" i="26" s="1"/>
  <c r="E35" i="26"/>
  <c r="K35" i="26" s="1"/>
  <c r="E36" i="26"/>
  <c r="K36" i="26" s="1"/>
  <c r="E37" i="26"/>
  <c r="K37" i="26" s="1"/>
  <c r="E38" i="26"/>
  <c r="K38" i="26" s="1"/>
  <c r="E39" i="26"/>
  <c r="K39" i="26" s="1"/>
  <c r="E40" i="26"/>
  <c r="K40" i="26" s="1"/>
  <c r="E41" i="26"/>
  <c r="K41" i="26" s="1"/>
  <c r="E42" i="26"/>
  <c r="K42" i="26" s="1"/>
  <c r="E43" i="26"/>
  <c r="K43" i="26" s="1"/>
  <c r="E44" i="26"/>
  <c r="K44" i="26" s="1"/>
  <c r="D45" i="26"/>
  <c r="E45" i="26" s="1"/>
  <c r="K45" i="26" s="1"/>
  <c r="D46" i="26"/>
  <c r="E46" i="26" s="1"/>
  <c r="K46" i="26" s="1"/>
  <c r="D47" i="26"/>
  <c r="E47" i="26" s="1"/>
  <c r="K47" i="26" s="1"/>
  <c r="D48" i="26"/>
  <c r="E48" i="26" s="1"/>
  <c r="K48" i="26" s="1"/>
  <c r="D49" i="26"/>
  <c r="E49" i="26" s="1"/>
  <c r="K49" i="26" s="1"/>
  <c r="D50" i="26"/>
  <c r="E50" i="26" s="1"/>
  <c r="K50" i="26" s="1"/>
  <c r="D51" i="26"/>
  <c r="E51" i="26" s="1"/>
  <c r="K51" i="26" s="1"/>
  <c r="D52" i="26"/>
  <c r="E52" i="26" s="1"/>
  <c r="K52" i="26" s="1"/>
  <c r="D53" i="26"/>
  <c r="E53" i="26" s="1"/>
  <c r="K53" i="26" s="1"/>
  <c r="D54" i="26"/>
  <c r="E54" i="26" s="1"/>
  <c r="K54" i="26" s="1"/>
  <c r="D55" i="26"/>
  <c r="E55" i="26" s="1"/>
  <c r="K55" i="26" s="1"/>
  <c r="D56" i="26"/>
  <c r="E56" i="26" s="1"/>
  <c r="K56" i="26" s="1"/>
  <c r="D57" i="26"/>
  <c r="E57" i="26" s="1"/>
  <c r="K57" i="26" s="1"/>
  <c r="D58" i="26"/>
  <c r="E58" i="26" s="1"/>
  <c r="K58" i="26" s="1"/>
  <c r="D59" i="26"/>
  <c r="E59" i="26" s="1"/>
  <c r="K59" i="26" s="1"/>
  <c r="D60" i="26"/>
  <c r="E60" i="26" s="1"/>
  <c r="K60" i="26" s="1"/>
  <c r="D61" i="26"/>
  <c r="E61" i="26" s="1"/>
  <c r="K61" i="26" s="1"/>
  <c r="D62" i="26"/>
  <c r="E62" i="26" s="1"/>
  <c r="K62" i="26" s="1"/>
  <c r="D63" i="26"/>
  <c r="E63" i="26" s="1"/>
  <c r="K63" i="26" s="1"/>
  <c r="D64" i="26"/>
  <c r="E64" i="26" s="1"/>
  <c r="K64" i="26" s="1"/>
  <c r="D65" i="26"/>
  <c r="E65" i="26" s="1"/>
  <c r="K65" i="26" s="1"/>
  <c r="D66" i="26"/>
  <c r="E66" i="26" s="1"/>
  <c r="K66" i="26" s="1"/>
  <c r="D67" i="26"/>
  <c r="E67" i="26" s="1"/>
  <c r="K67" i="26" s="1"/>
  <c r="D68" i="26"/>
  <c r="E68" i="26" s="1"/>
  <c r="K68" i="26" s="1"/>
  <c r="D69" i="26"/>
  <c r="E69" i="26" s="1"/>
  <c r="K69" i="26" s="1"/>
  <c r="D70" i="26"/>
  <c r="E70" i="26" s="1"/>
  <c r="K70" i="26" s="1"/>
  <c r="D71" i="26"/>
  <c r="E71" i="26" s="1"/>
  <c r="K71" i="26" s="1"/>
  <c r="D72" i="26"/>
  <c r="E72" i="26" s="1"/>
  <c r="K72" i="26" s="1"/>
  <c r="D73" i="26"/>
  <c r="E73" i="26" s="1"/>
  <c r="K73" i="26" s="1"/>
  <c r="D74" i="26"/>
  <c r="E74" i="26" s="1"/>
  <c r="K74" i="26" s="1"/>
  <c r="D75" i="26"/>
  <c r="E75" i="26" s="1"/>
  <c r="K75" i="26" s="1"/>
  <c r="D76" i="26"/>
  <c r="E76" i="26" s="1"/>
  <c r="K76" i="26" s="1"/>
  <c r="D77" i="26"/>
  <c r="E77" i="26" s="1"/>
  <c r="K77" i="26" s="1"/>
  <c r="D78" i="26"/>
  <c r="E78" i="26" s="1"/>
  <c r="K78" i="26" s="1"/>
  <c r="D79" i="26"/>
  <c r="E79" i="26" s="1"/>
  <c r="K79" i="26" s="1"/>
  <c r="D80" i="26"/>
  <c r="E80" i="26" s="1"/>
  <c r="K80" i="26" s="1"/>
  <c r="D81" i="26"/>
  <c r="E81" i="26" s="1"/>
  <c r="K81" i="26" s="1"/>
  <c r="D82" i="26"/>
  <c r="E82" i="26" s="1"/>
  <c r="K82" i="26" s="1"/>
  <c r="D83" i="26"/>
  <c r="E83" i="26" s="1"/>
  <c r="K83" i="26" s="1"/>
  <c r="D84" i="26"/>
  <c r="E84" i="26" s="1"/>
  <c r="K84" i="26" s="1"/>
  <c r="D85" i="26"/>
  <c r="E85" i="26" s="1"/>
  <c r="K85" i="26" s="1"/>
  <c r="D86" i="26"/>
  <c r="E86" i="26" s="1"/>
  <c r="K86" i="26" s="1"/>
  <c r="D87" i="26"/>
  <c r="E87" i="26" s="1"/>
  <c r="K87" i="26" s="1"/>
  <c r="D88" i="26"/>
  <c r="E88" i="26" s="1"/>
  <c r="K88" i="26" s="1"/>
  <c r="D89" i="26"/>
  <c r="E89" i="26" s="1"/>
  <c r="K89" i="26" s="1"/>
  <c r="D90" i="26"/>
  <c r="E90" i="26" s="1"/>
  <c r="K90" i="26" s="1"/>
  <c r="D91" i="26"/>
  <c r="E91" i="26" s="1"/>
  <c r="K91" i="26" s="1"/>
  <c r="D92" i="26"/>
  <c r="E92" i="26" s="1"/>
  <c r="K92" i="26" s="1"/>
  <c r="D93" i="26"/>
  <c r="E93" i="26" s="1"/>
  <c r="K93" i="26" s="1"/>
  <c r="D94" i="26"/>
  <c r="E94" i="26" s="1"/>
  <c r="K94" i="26" s="1"/>
  <c r="D95" i="26"/>
  <c r="E95" i="26" s="1"/>
  <c r="K95" i="26" s="1"/>
  <c r="D96" i="26"/>
  <c r="E96" i="26" s="1"/>
  <c r="K96" i="26" s="1"/>
  <c r="D97" i="26"/>
  <c r="E97" i="26" s="1"/>
  <c r="K97" i="26" s="1"/>
  <c r="D98" i="26"/>
  <c r="E98" i="26" s="1"/>
  <c r="K98" i="26" s="1"/>
  <c r="D99" i="26"/>
  <c r="E99" i="26" s="1"/>
  <c r="K99" i="26" s="1"/>
  <c r="D100" i="26"/>
  <c r="E100" i="26" s="1"/>
  <c r="K100" i="26" s="1"/>
  <c r="D101" i="26"/>
  <c r="E101" i="26" s="1"/>
  <c r="K101" i="26" s="1"/>
  <c r="D102" i="26"/>
  <c r="E102" i="26" s="1"/>
  <c r="K102" i="26" s="1"/>
  <c r="D103" i="26"/>
  <c r="E103" i="26" s="1"/>
  <c r="K103" i="26" s="1"/>
  <c r="D104" i="26"/>
  <c r="E104" i="26" s="1"/>
  <c r="K104" i="26" s="1"/>
  <c r="D105" i="26"/>
  <c r="E105" i="26" s="1"/>
  <c r="K105" i="26" s="1"/>
  <c r="D106" i="26"/>
  <c r="E106" i="26" s="1"/>
  <c r="K106" i="26" s="1"/>
  <c r="D107" i="26"/>
  <c r="E107" i="26" s="1"/>
  <c r="K107" i="26" s="1"/>
  <c r="D108" i="26"/>
  <c r="E108" i="26" s="1"/>
  <c r="K108" i="26" s="1"/>
  <c r="D109" i="26"/>
  <c r="E109" i="26" s="1"/>
  <c r="K109" i="26" s="1"/>
  <c r="D110" i="26"/>
  <c r="E110" i="26" s="1"/>
  <c r="K110" i="26" s="1"/>
  <c r="D111" i="26"/>
  <c r="E111" i="26" s="1"/>
  <c r="K111" i="26" s="1"/>
  <c r="D112" i="26"/>
  <c r="E112" i="26" s="1"/>
  <c r="K112" i="26" s="1"/>
  <c r="D113" i="26"/>
  <c r="E113" i="26" s="1"/>
  <c r="K113" i="26" s="1"/>
  <c r="D114" i="26"/>
  <c r="E114" i="26" s="1"/>
  <c r="K114" i="26" s="1"/>
  <c r="D115" i="26"/>
  <c r="E115" i="26" s="1"/>
  <c r="K115" i="26" s="1"/>
  <c r="D116" i="26"/>
  <c r="E116" i="26" s="1"/>
  <c r="K116" i="26" s="1"/>
  <c r="D117" i="26"/>
  <c r="E117" i="26" s="1"/>
  <c r="K117" i="26" s="1"/>
  <c r="D118" i="26"/>
  <c r="E118" i="26" s="1"/>
  <c r="K118" i="26" s="1"/>
  <c r="D119" i="26"/>
  <c r="E119" i="26" s="1"/>
  <c r="K119" i="26" s="1"/>
  <c r="E8" i="26"/>
  <c r="K8" i="26" s="1"/>
  <c r="B45" i="26"/>
  <c r="B46" i="26"/>
  <c r="B47" i="26"/>
  <c r="B48" i="26"/>
  <c r="B49" i="26"/>
  <c r="B50" i="26"/>
  <c r="B51" i="26"/>
  <c r="B52" i="26"/>
  <c r="B53" i="26"/>
  <c r="B54" i="26"/>
  <c r="B55" i="26"/>
  <c r="B56" i="26"/>
  <c r="B57" i="26"/>
  <c r="B58" i="26"/>
  <c r="B59" i="26"/>
  <c r="B60" i="26"/>
  <c r="B61" i="26"/>
  <c r="B62" i="26"/>
  <c r="B63" i="26"/>
  <c r="B64" i="26"/>
  <c r="B65" i="26"/>
  <c r="B66" i="26"/>
  <c r="B67" i="26"/>
  <c r="B68" i="26"/>
  <c r="B69" i="26"/>
  <c r="B70" i="26"/>
  <c r="B71" i="26"/>
  <c r="B72" i="26"/>
  <c r="B73" i="26"/>
  <c r="B74" i="26"/>
  <c r="B75" i="26"/>
  <c r="B76" i="26"/>
  <c r="B77" i="26"/>
  <c r="B78" i="26"/>
  <c r="B79" i="26"/>
  <c r="B80" i="26"/>
  <c r="B81" i="26"/>
  <c r="B82" i="26"/>
  <c r="B83" i="26"/>
  <c r="B84" i="26"/>
  <c r="B85" i="26"/>
  <c r="B86" i="26"/>
  <c r="B87" i="26"/>
  <c r="B88" i="26"/>
  <c r="B89" i="26"/>
  <c r="B90" i="26"/>
  <c r="B91" i="26"/>
  <c r="B92" i="26"/>
  <c r="B93" i="26"/>
  <c r="B94" i="26"/>
  <c r="B95" i="26"/>
  <c r="B96" i="26"/>
  <c r="B97" i="26"/>
  <c r="B98" i="26"/>
  <c r="B99" i="26"/>
  <c r="B100" i="26"/>
  <c r="B101" i="26"/>
  <c r="B102" i="26"/>
  <c r="B103" i="26"/>
  <c r="B104" i="26"/>
  <c r="B105" i="26"/>
  <c r="B106" i="26"/>
  <c r="B107" i="26"/>
  <c r="B108" i="26"/>
  <c r="B109" i="26"/>
  <c r="B110" i="26"/>
  <c r="B111" i="26"/>
  <c r="B112" i="26"/>
  <c r="B113" i="26"/>
  <c r="B114" i="26"/>
  <c r="B115" i="26"/>
  <c r="B116" i="26"/>
  <c r="B117" i="26"/>
  <c r="B118" i="26"/>
  <c r="B119" i="26"/>
  <c r="B9" i="26"/>
  <c r="B10" i="26"/>
  <c r="B11" i="26"/>
  <c r="B12" i="26"/>
  <c r="B13" i="26"/>
  <c r="B14" i="26"/>
  <c r="B15" i="26"/>
  <c r="B16" i="26"/>
  <c r="B17" i="26"/>
  <c r="B18" i="26"/>
  <c r="B19" i="26"/>
  <c r="B20" i="26"/>
  <c r="B21" i="26"/>
  <c r="B22" i="26"/>
  <c r="B23" i="26"/>
  <c r="B24" i="26"/>
  <c r="B25" i="26"/>
  <c r="B26" i="26"/>
  <c r="B27" i="26"/>
  <c r="B28" i="26"/>
  <c r="B29" i="26"/>
  <c r="B30" i="26"/>
  <c r="B31" i="26"/>
  <c r="B32" i="26"/>
  <c r="B33" i="26"/>
  <c r="B34" i="26"/>
  <c r="B35" i="26"/>
  <c r="B36" i="26"/>
  <c r="B37" i="26"/>
  <c r="B38" i="26"/>
  <c r="B39" i="26"/>
  <c r="B40" i="26"/>
  <c r="B41" i="26"/>
  <c r="B42" i="26"/>
  <c r="B43" i="26"/>
  <c r="B44" i="26"/>
  <c r="B8" i="26"/>
  <c r="I120" i="26"/>
  <c r="I125" i="26" s="1"/>
  <c r="H120" i="26"/>
  <c r="I126" i="26" s="1"/>
  <c r="J119" i="26"/>
  <c r="J118" i="26"/>
  <c r="J117" i="26"/>
  <c r="J116" i="26"/>
  <c r="J115" i="26"/>
  <c r="J114" i="26"/>
  <c r="J113" i="26"/>
  <c r="J112" i="26"/>
  <c r="J111" i="26"/>
  <c r="J110" i="26"/>
  <c r="J109" i="26"/>
  <c r="J108" i="26"/>
  <c r="J107" i="26"/>
  <c r="J106" i="26"/>
  <c r="J105" i="26"/>
  <c r="J104" i="26"/>
  <c r="J103" i="26"/>
  <c r="J102" i="26"/>
  <c r="J101" i="26"/>
  <c r="J100" i="26"/>
  <c r="J99" i="26"/>
  <c r="J98" i="26"/>
  <c r="J97" i="26"/>
  <c r="J96" i="26"/>
  <c r="J95" i="26"/>
  <c r="J94" i="26"/>
  <c r="J93" i="26"/>
  <c r="J92" i="26"/>
  <c r="J91" i="26"/>
  <c r="J90" i="26"/>
  <c r="J89" i="26"/>
  <c r="J88" i="26"/>
  <c r="J87" i="26"/>
  <c r="J86" i="26"/>
  <c r="J85" i="26"/>
  <c r="J84" i="26"/>
  <c r="J83" i="26"/>
  <c r="J82" i="26"/>
  <c r="J81" i="26"/>
  <c r="J80" i="26"/>
  <c r="J79" i="26"/>
  <c r="J78" i="26"/>
  <c r="J77" i="26"/>
  <c r="J76" i="26"/>
  <c r="J75" i="26"/>
  <c r="J74" i="26"/>
  <c r="J73" i="26"/>
  <c r="J72" i="26"/>
  <c r="J71" i="26"/>
  <c r="J70" i="26"/>
  <c r="J69" i="26"/>
  <c r="J68" i="26"/>
  <c r="J67" i="26"/>
  <c r="J66" i="26"/>
  <c r="J65" i="26"/>
  <c r="J64" i="26"/>
  <c r="J63" i="26"/>
  <c r="J62" i="26"/>
  <c r="J61" i="26"/>
  <c r="J60" i="26"/>
  <c r="J59" i="26"/>
  <c r="J58" i="26"/>
  <c r="J57" i="26"/>
  <c r="J56" i="26"/>
  <c r="J55" i="26"/>
  <c r="J54" i="26"/>
  <c r="J53" i="26"/>
  <c r="J52" i="26"/>
  <c r="J51" i="26"/>
  <c r="J50" i="26"/>
  <c r="J49" i="26"/>
  <c r="J48" i="26"/>
  <c r="J47" i="26"/>
  <c r="J46" i="26"/>
  <c r="J45" i="26"/>
  <c r="J44" i="26"/>
  <c r="J43" i="26"/>
  <c r="J42" i="26"/>
  <c r="J41" i="26"/>
  <c r="J40" i="26"/>
  <c r="J39" i="26"/>
  <c r="J38" i="26"/>
  <c r="J37" i="26"/>
  <c r="J36" i="26"/>
  <c r="J35" i="26"/>
  <c r="J34" i="26"/>
  <c r="J33" i="26"/>
  <c r="J32" i="26"/>
  <c r="J31" i="26"/>
  <c r="J30" i="26"/>
  <c r="J29" i="26"/>
  <c r="J28" i="26"/>
  <c r="J27" i="26"/>
  <c r="J26" i="26"/>
  <c r="J25" i="26"/>
  <c r="J24" i="26"/>
  <c r="J23" i="26"/>
  <c r="J22" i="26"/>
  <c r="J21" i="26"/>
  <c r="J20" i="26"/>
  <c r="J19" i="26"/>
  <c r="J18" i="26"/>
  <c r="J17" i="26"/>
  <c r="J16" i="26"/>
  <c r="J15" i="26"/>
  <c r="J14" i="26"/>
  <c r="J13" i="26"/>
  <c r="J12" i="26"/>
  <c r="J11" i="26"/>
  <c r="J10" i="26"/>
  <c r="J9" i="26"/>
  <c r="J8" i="26"/>
  <c r="K4" i="26"/>
  <c r="K3" i="26"/>
  <c r="I120" i="24"/>
  <c r="I125" i="24" s="1"/>
  <c r="H120" i="24"/>
  <c r="I126" i="24" s="1"/>
  <c r="F120" i="24"/>
  <c r="J119" i="24"/>
  <c r="E119" i="24"/>
  <c r="K119" i="24" s="1"/>
  <c r="J118" i="24"/>
  <c r="E118" i="24"/>
  <c r="K118" i="24" s="1"/>
  <c r="J117" i="24"/>
  <c r="E117" i="24"/>
  <c r="K117" i="24" s="1"/>
  <c r="J116" i="24"/>
  <c r="E116" i="24"/>
  <c r="K116" i="24" s="1"/>
  <c r="J115" i="24"/>
  <c r="E115" i="24"/>
  <c r="K115" i="24" s="1"/>
  <c r="J114" i="24"/>
  <c r="E114" i="24"/>
  <c r="K114" i="24" s="1"/>
  <c r="J113" i="24"/>
  <c r="E113" i="24"/>
  <c r="K113" i="24" s="1"/>
  <c r="J112" i="24"/>
  <c r="E112" i="24"/>
  <c r="K112" i="24" s="1"/>
  <c r="J111" i="24"/>
  <c r="E111" i="24"/>
  <c r="K111" i="24" s="1"/>
  <c r="J110" i="24"/>
  <c r="E110" i="24"/>
  <c r="K110" i="24" s="1"/>
  <c r="J109" i="24"/>
  <c r="E109" i="24"/>
  <c r="K109" i="24" s="1"/>
  <c r="J108" i="24"/>
  <c r="E108" i="24"/>
  <c r="K108" i="24" s="1"/>
  <c r="J107" i="24"/>
  <c r="E107" i="24"/>
  <c r="K107" i="24" s="1"/>
  <c r="J106" i="24"/>
  <c r="E106" i="24"/>
  <c r="K106" i="24" s="1"/>
  <c r="J105" i="24"/>
  <c r="E105" i="24"/>
  <c r="K105" i="24" s="1"/>
  <c r="J104" i="24"/>
  <c r="E104" i="24"/>
  <c r="K104" i="24" s="1"/>
  <c r="J103" i="24"/>
  <c r="E103" i="24"/>
  <c r="K103" i="24" s="1"/>
  <c r="J102" i="24"/>
  <c r="E102" i="24"/>
  <c r="K102" i="24" s="1"/>
  <c r="J101" i="24"/>
  <c r="E101" i="24"/>
  <c r="K101" i="24" s="1"/>
  <c r="J100" i="24"/>
  <c r="E100" i="24"/>
  <c r="K100" i="24" s="1"/>
  <c r="J99" i="24"/>
  <c r="E99" i="24"/>
  <c r="K99" i="24" s="1"/>
  <c r="J98" i="24"/>
  <c r="E98" i="24"/>
  <c r="K98" i="24" s="1"/>
  <c r="J97" i="24"/>
  <c r="E97" i="24"/>
  <c r="K97" i="24" s="1"/>
  <c r="J96" i="24"/>
  <c r="E96" i="24"/>
  <c r="K96" i="24" s="1"/>
  <c r="J95" i="24"/>
  <c r="E95" i="24"/>
  <c r="K95" i="24" s="1"/>
  <c r="J94" i="24"/>
  <c r="E94" i="24"/>
  <c r="K94" i="24" s="1"/>
  <c r="J93" i="24"/>
  <c r="E93" i="24"/>
  <c r="K93" i="24" s="1"/>
  <c r="J92" i="24"/>
  <c r="E92" i="24"/>
  <c r="K92" i="24" s="1"/>
  <c r="J91" i="24"/>
  <c r="E91" i="24"/>
  <c r="K91" i="24" s="1"/>
  <c r="J90" i="24"/>
  <c r="E90" i="24"/>
  <c r="K90" i="24" s="1"/>
  <c r="J89" i="24"/>
  <c r="E89" i="24"/>
  <c r="K89" i="24" s="1"/>
  <c r="J88" i="24"/>
  <c r="E88" i="24"/>
  <c r="K88" i="24" s="1"/>
  <c r="J87" i="24"/>
  <c r="E87" i="24"/>
  <c r="K87" i="24" s="1"/>
  <c r="J86" i="24"/>
  <c r="E86" i="24"/>
  <c r="K86" i="24" s="1"/>
  <c r="J85" i="24"/>
  <c r="E85" i="24"/>
  <c r="K85" i="24" s="1"/>
  <c r="J84" i="24"/>
  <c r="E84" i="24"/>
  <c r="K84" i="24" s="1"/>
  <c r="J83" i="24"/>
  <c r="E83" i="24"/>
  <c r="K83" i="24" s="1"/>
  <c r="J82" i="24"/>
  <c r="E82" i="24"/>
  <c r="K82" i="24" s="1"/>
  <c r="J81" i="24"/>
  <c r="E81" i="24"/>
  <c r="K81" i="24" s="1"/>
  <c r="J80" i="24"/>
  <c r="E80" i="24"/>
  <c r="K80" i="24" s="1"/>
  <c r="J79" i="24"/>
  <c r="E79" i="24"/>
  <c r="K79" i="24" s="1"/>
  <c r="J78" i="24"/>
  <c r="E78" i="24"/>
  <c r="K78" i="24" s="1"/>
  <c r="J77" i="24"/>
  <c r="E77" i="24"/>
  <c r="K77" i="24" s="1"/>
  <c r="J76" i="24"/>
  <c r="E76" i="24"/>
  <c r="K76" i="24" s="1"/>
  <c r="J75" i="24"/>
  <c r="E75" i="24"/>
  <c r="K75" i="24" s="1"/>
  <c r="J74" i="24"/>
  <c r="E74" i="24"/>
  <c r="K74" i="24" s="1"/>
  <c r="J73" i="24"/>
  <c r="E73" i="24"/>
  <c r="K73" i="24" s="1"/>
  <c r="J72" i="24"/>
  <c r="E72" i="24"/>
  <c r="K72" i="24" s="1"/>
  <c r="J71" i="24"/>
  <c r="E71" i="24"/>
  <c r="K71" i="24" s="1"/>
  <c r="J70" i="24"/>
  <c r="E70" i="24"/>
  <c r="K70" i="24" s="1"/>
  <c r="J69" i="24"/>
  <c r="E69" i="24"/>
  <c r="K69" i="24" s="1"/>
  <c r="J68" i="24"/>
  <c r="E68" i="24"/>
  <c r="K68" i="24" s="1"/>
  <c r="J67" i="24"/>
  <c r="E67" i="24"/>
  <c r="K67" i="24" s="1"/>
  <c r="J66" i="24"/>
  <c r="E66" i="24"/>
  <c r="K66" i="24" s="1"/>
  <c r="J65" i="24"/>
  <c r="E65" i="24"/>
  <c r="K65" i="24" s="1"/>
  <c r="J64" i="24"/>
  <c r="E64" i="24"/>
  <c r="K64" i="24" s="1"/>
  <c r="J63" i="24"/>
  <c r="E63" i="24"/>
  <c r="K63" i="24" s="1"/>
  <c r="J62" i="24"/>
  <c r="E62" i="24"/>
  <c r="K62" i="24" s="1"/>
  <c r="J61" i="24"/>
  <c r="E61" i="24"/>
  <c r="K61" i="24" s="1"/>
  <c r="J60" i="24"/>
  <c r="E60" i="24"/>
  <c r="K60" i="24" s="1"/>
  <c r="J59" i="24"/>
  <c r="E59" i="24"/>
  <c r="K59" i="24" s="1"/>
  <c r="J58" i="24"/>
  <c r="E58" i="24"/>
  <c r="K58" i="24" s="1"/>
  <c r="J57" i="24"/>
  <c r="E57" i="24"/>
  <c r="K57" i="24" s="1"/>
  <c r="J56" i="24"/>
  <c r="E56" i="24"/>
  <c r="K56" i="24" s="1"/>
  <c r="J55" i="24"/>
  <c r="E55" i="24"/>
  <c r="K55" i="24" s="1"/>
  <c r="J54" i="24"/>
  <c r="E54" i="24"/>
  <c r="K54" i="24" s="1"/>
  <c r="J53" i="24"/>
  <c r="E53" i="24"/>
  <c r="K53" i="24" s="1"/>
  <c r="J52" i="24"/>
  <c r="E52" i="24"/>
  <c r="K52" i="24" s="1"/>
  <c r="J51" i="24"/>
  <c r="E51" i="24"/>
  <c r="K51" i="24" s="1"/>
  <c r="J50" i="24"/>
  <c r="E50" i="24"/>
  <c r="K50" i="24" s="1"/>
  <c r="J49" i="24"/>
  <c r="E49" i="24"/>
  <c r="K49" i="24" s="1"/>
  <c r="J48" i="24"/>
  <c r="E48" i="24"/>
  <c r="K48" i="24" s="1"/>
  <c r="J47" i="24"/>
  <c r="E47" i="24"/>
  <c r="K47" i="24" s="1"/>
  <c r="J46" i="24"/>
  <c r="E46" i="24"/>
  <c r="K46" i="24" s="1"/>
  <c r="J45" i="24"/>
  <c r="E45" i="24"/>
  <c r="K45" i="24" s="1"/>
  <c r="J44" i="24"/>
  <c r="E44" i="24"/>
  <c r="K44" i="24" s="1"/>
  <c r="J43" i="24"/>
  <c r="E43" i="24"/>
  <c r="K43" i="24" s="1"/>
  <c r="J42" i="24"/>
  <c r="E42" i="24"/>
  <c r="K42" i="24" s="1"/>
  <c r="J41" i="24"/>
  <c r="E41" i="24"/>
  <c r="K41" i="24" s="1"/>
  <c r="J40" i="24"/>
  <c r="E40" i="24"/>
  <c r="K40" i="24" s="1"/>
  <c r="J39" i="24"/>
  <c r="E39" i="24"/>
  <c r="K39" i="24" s="1"/>
  <c r="J38" i="24"/>
  <c r="E38" i="24"/>
  <c r="K38" i="24" s="1"/>
  <c r="J37" i="24"/>
  <c r="E37" i="24"/>
  <c r="K37" i="24" s="1"/>
  <c r="J36" i="24"/>
  <c r="E36" i="24"/>
  <c r="K36" i="24" s="1"/>
  <c r="J35" i="24"/>
  <c r="E35" i="24"/>
  <c r="K35" i="24" s="1"/>
  <c r="J34" i="24"/>
  <c r="E34" i="24"/>
  <c r="K34" i="24" s="1"/>
  <c r="J33" i="24"/>
  <c r="E33" i="24"/>
  <c r="K33" i="24" s="1"/>
  <c r="J32" i="24"/>
  <c r="E32" i="24"/>
  <c r="K32" i="24" s="1"/>
  <c r="J31" i="24"/>
  <c r="E31" i="24"/>
  <c r="K31" i="24" s="1"/>
  <c r="J30" i="24"/>
  <c r="E30" i="24"/>
  <c r="K30" i="24" s="1"/>
  <c r="J29" i="24"/>
  <c r="E29" i="24"/>
  <c r="K29" i="24" s="1"/>
  <c r="J28" i="24"/>
  <c r="E28" i="24"/>
  <c r="K28" i="24" s="1"/>
  <c r="J27" i="24"/>
  <c r="E27" i="24"/>
  <c r="K27" i="24" s="1"/>
  <c r="J26" i="24"/>
  <c r="E26" i="24"/>
  <c r="K26" i="24" s="1"/>
  <c r="J25" i="24"/>
  <c r="E25" i="24"/>
  <c r="K25" i="24" s="1"/>
  <c r="J24" i="24"/>
  <c r="E24" i="24"/>
  <c r="K24" i="24" s="1"/>
  <c r="J23" i="24"/>
  <c r="E23" i="24"/>
  <c r="K23" i="24" s="1"/>
  <c r="J22" i="24"/>
  <c r="E22" i="24"/>
  <c r="K22" i="24" s="1"/>
  <c r="J21" i="24"/>
  <c r="E21" i="24"/>
  <c r="K21" i="24" s="1"/>
  <c r="J20" i="24"/>
  <c r="E20" i="24"/>
  <c r="K20" i="24" s="1"/>
  <c r="J19" i="24"/>
  <c r="E19" i="24"/>
  <c r="K19" i="24" s="1"/>
  <c r="J18" i="24"/>
  <c r="E18" i="24"/>
  <c r="K18" i="24" s="1"/>
  <c r="J17" i="24"/>
  <c r="E17" i="24"/>
  <c r="K17" i="24" s="1"/>
  <c r="J16" i="24"/>
  <c r="E16" i="24"/>
  <c r="K16" i="24" s="1"/>
  <c r="J15" i="24"/>
  <c r="E15" i="24"/>
  <c r="K15" i="24" s="1"/>
  <c r="J14" i="24"/>
  <c r="E14" i="24"/>
  <c r="K14" i="24" s="1"/>
  <c r="J13" i="24"/>
  <c r="E13" i="24"/>
  <c r="K13" i="24" s="1"/>
  <c r="J12" i="24"/>
  <c r="E12" i="24"/>
  <c r="K12" i="24" s="1"/>
  <c r="J11" i="24"/>
  <c r="E11" i="24"/>
  <c r="K11" i="24" s="1"/>
  <c r="J10" i="24"/>
  <c r="E10" i="24"/>
  <c r="K10" i="24" s="1"/>
  <c r="J9" i="24"/>
  <c r="E9" i="24"/>
  <c r="K9" i="24" s="1"/>
  <c r="J8" i="24"/>
  <c r="E8" i="24"/>
  <c r="K8" i="24" s="1"/>
  <c r="K4" i="24"/>
  <c r="K3" i="24"/>
  <c r="I120" i="23"/>
  <c r="I125" i="23" s="1"/>
  <c r="H120" i="23"/>
  <c r="I126" i="23" s="1"/>
  <c r="F120" i="23"/>
  <c r="J119" i="23"/>
  <c r="E119" i="23"/>
  <c r="K119" i="23" s="1"/>
  <c r="J118" i="23"/>
  <c r="E118" i="23"/>
  <c r="K118" i="23" s="1"/>
  <c r="J117" i="23"/>
  <c r="E117" i="23"/>
  <c r="K117" i="23" s="1"/>
  <c r="J116" i="23"/>
  <c r="E116" i="23"/>
  <c r="K116" i="23" s="1"/>
  <c r="J115" i="23"/>
  <c r="E115" i="23"/>
  <c r="K115" i="23" s="1"/>
  <c r="J114" i="23"/>
  <c r="E114" i="23"/>
  <c r="K114" i="23" s="1"/>
  <c r="J113" i="23"/>
  <c r="E113" i="23"/>
  <c r="K113" i="23" s="1"/>
  <c r="J112" i="23"/>
  <c r="E112" i="23"/>
  <c r="K112" i="23" s="1"/>
  <c r="J111" i="23"/>
  <c r="E111" i="23"/>
  <c r="K111" i="23" s="1"/>
  <c r="J110" i="23"/>
  <c r="E110" i="23"/>
  <c r="K110" i="23" s="1"/>
  <c r="J109" i="23"/>
  <c r="E109" i="23"/>
  <c r="K109" i="23" s="1"/>
  <c r="J108" i="23"/>
  <c r="E108" i="23"/>
  <c r="K108" i="23" s="1"/>
  <c r="J107" i="23"/>
  <c r="E107" i="23"/>
  <c r="K107" i="23" s="1"/>
  <c r="J106" i="23"/>
  <c r="E106" i="23"/>
  <c r="K106" i="23" s="1"/>
  <c r="J105" i="23"/>
  <c r="E105" i="23"/>
  <c r="K105" i="23" s="1"/>
  <c r="J104" i="23"/>
  <c r="E104" i="23"/>
  <c r="K104" i="23" s="1"/>
  <c r="J103" i="23"/>
  <c r="E103" i="23"/>
  <c r="K103" i="23" s="1"/>
  <c r="J102" i="23"/>
  <c r="E102" i="23"/>
  <c r="K102" i="23" s="1"/>
  <c r="J101" i="23"/>
  <c r="E101" i="23"/>
  <c r="K101" i="23" s="1"/>
  <c r="J100" i="23"/>
  <c r="E100" i="23"/>
  <c r="K100" i="23" s="1"/>
  <c r="J99" i="23"/>
  <c r="E99" i="23"/>
  <c r="K99" i="23" s="1"/>
  <c r="J98" i="23"/>
  <c r="E98" i="23"/>
  <c r="K98" i="23" s="1"/>
  <c r="J97" i="23"/>
  <c r="E97" i="23"/>
  <c r="K97" i="23" s="1"/>
  <c r="J96" i="23"/>
  <c r="E96" i="23"/>
  <c r="K96" i="23" s="1"/>
  <c r="J95" i="23"/>
  <c r="E95" i="23"/>
  <c r="K95" i="23" s="1"/>
  <c r="J94" i="23"/>
  <c r="E94" i="23"/>
  <c r="K94" i="23" s="1"/>
  <c r="J93" i="23"/>
  <c r="E93" i="23"/>
  <c r="K93" i="23" s="1"/>
  <c r="J92" i="23"/>
  <c r="E92" i="23"/>
  <c r="K92" i="23" s="1"/>
  <c r="J91" i="23"/>
  <c r="E91" i="23"/>
  <c r="K91" i="23" s="1"/>
  <c r="J90" i="23"/>
  <c r="E90" i="23"/>
  <c r="K90" i="23" s="1"/>
  <c r="J89" i="23"/>
  <c r="E89" i="23"/>
  <c r="K89" i="23" s="1"/>
  <c r="J88" i="23"/>
  <c r="E88" i="23"/>
  <c r="K88" i="23" s="1"/>
  <c r="J87" i="23"/>
  <c r="E87" i="23"/>
  <c r="K87" i="23" s="1"/>
  <c r="J86" i="23"/>
  <c r="E86" i="23"/>
  <c r="K86" i="23" s="1"/>
  <c r="J85" i="23"/>
  <c r="E85" i="23"/>
  <c r="K85" i="23" s="1"/>
  <c r="J84" i="23"/>
  <c r="E84" i="23"/>
  <c r="K84" i="23" s="1"/>
  <c r="J83" i="23"/>
  <c r="E83" i="23"/>
  <c r="K83" i="23" s="1"/>
  <c r="J82" i="23"/>
  <c r="E82" i="23"/>
  <c r="K82" i="23" s="1"/>
  <c r="J81" i="23"/>
  <c r="E81" i="23"/>
  <c r="K81" i="23" s="1"/>
  <c r="J80" i="23"/>
  <c r="E80" i="23"/>
  <c r="K80" i="23" s="1"/>
  <c r="J79" i="23"/>
  <c r="E79" i="23"/>
  <c r="K79" i="23" s="1"/>
  <c r="J78" i="23"/>
  <c r="E78" i="23"/>
  <c r="K78" i="23" s="1"/>
  <c r="J77" i="23"/>
  <c r="E77" i="23"/>
  <c r="K77" i="23" s="1"/>
  <c r="J76" i="23"/>
  <c r="E76" i="23"/>
  <c r="K76" i="23" s="1"/>
  <c r="J75" i="23"/>
  <c r="E75" i="23"/>
  <c r="K75" i="23" s="1"/>
  <c r="J74" i="23"/>
  <c r="E74" i="23"/>
  <c r="K74" i="23" s="1"/>
  <c r="J73" i="23"/>
  <c r="E73" i="23"/>
  <c r="K73" i="23" s="1"/>
  <c r="J72" i="23"/>
  <c r="E72" i="23"/>
  <c r="K72" i="23" s="1"/>
  <c r="J71" i="23"/>
  <c r="E71" i="23"/>
  <c r="K71" i="23" s="1"/>
  <c r="J70" i="23"/>
  <c r="E70" i="23"/>
  <c r="K70" i="23" s="1"/>
  <c r="J69" i="23"/>
  <c r="E69" i="23"/>
  <c r="K69" i="23" s="1"/>
  <c r="J68" i="23"/>
  <c r="E68" i="23"/>
  <c r="K68" i="23" s="1"/>
  <c r="J67" i="23"/>
  <c r="E67" i="23"/>
  <c r="K67" i="23" s="1"/>
  <c r="J66" i="23"/>
  <c r="E66" i="23"/>
  <c r="K66" i="23" s="1"/>
  <c r="J65" i="23"/>
  <c r="E65" i="23"/>
  <c r="K65" i="23" s="1"/>
  <c r="J64" i="23"/>
  <c r="E64" i="23"/>
  <c r="K64" i="23" s="1"/>
  <c r="J63" i="23"/>
  <c r="E63" i="23"/>
  <c r="K63" i="23" s="1"/>
  <c r="J62" i="23"/>
  <c r="E62" i="23"/>
  <c r="K62" i="23" s="1"/>
  <c r="J61" i="23"/>
  <c r="E61" i="23"/>
  <c r="K61" i="23" s="1"/>
  <c r="J60" i="23"/>
  <c r="E60" i="23"/>
  <c r="K60" i="23" s="1"/>
  <c r="J59" i="23"/>
  <c r="E59" i="23"/>
  <c r="K59" i="23" s="1"/>
  <c r="J58" i="23"/>
  <c r="E58" i="23"/>
  <c r="K58" i="23" s="1"/>
  <c r="J57" i="23"/>
  <c r="E57" i="23"/>
  <c r="K57" i="23" s="1"/>
  <c r="J56" i="23"/>
  <c r="E56" i="23"/>
  <c r="K56" i="23" s="1"/>
  <c r="J55" i="23"/>
  <c r="E55" i="23"/>
  <c r="K55" i="23" s="1"/>
  <c r="J54" i="23"/>
  <c r="E54" i="23"/>
  <c r="K54" i="23" s="1"/>
  <c r="J53" i="23"/>
  <c r="E53" i="23"/>
  <c r="K53" i="23" s="1"/>
  <c r="J52" i="23"/>
  <c r="E52" i="23"/>
  <c r="K52" i="23" s="1"/>
  <c r="J51" i="23"/>
  <c r="E51" i="23"/>
  <c r="K51" i="23" s="1"/>
  <c r="J50" i="23"/>
  <c r="E50" i="23"/>
  <c r="K50" i="23" s="1"/>
  <c r="J49" i="23"/>
  <c r="E49" i="23"/>
  <c r="K49" i="23" s="1"/>
  <c r="J48" i="23"/>
  <c r="E48" i="23"/>
  <c r="K48" i="23" s="1"/>
  <c r="J47" i="23"/>
  <c r="E47" i="23"/>
  <c r="K47" i="23" s="1"/>
  <c r="J46" i="23"/>
  <c r="E46" i="23"/>
  <c r="K46" i="23" s="1"/>
  <c r="J45" i="23"/>
  <c r="E45" i="23"/>
  <c r="K45" i="23" s="1"/>
  <c r="J44" i="23"/>
  <c r="E44" i="23"/>
  <c r="K44" i="23" s="1"/>
  <c r="J43" i="23"/>
  <c r="E43" i="23"/>
  <c r="K43" i="23" s="1"/>
  <c r="J42" i="23"/>
  <c r="E42" i="23"/>
  <c r="K42" i="23" s="1"/>
  <c r="J41" i="23"/>
  <c r="E41" i="23"/>
  <c r="K41" i="23" s="1"/>
  <c r="J40" i="23"/>
  <c r="E40" i="23"/>
  <c r="K40" i="23" s="1"/>
  <c r="J39" i="23"/>
  <c r="E39" i="23"/>
  <c r="K39" i="23" s="1"/>
  <c r="J38" i="23"/>
  <c r="E38" i="23"/>
  <c r="K38" i="23" s="1"/>
  <c r="J37" i="23"/>
  <c r="E37" i="23"/>
  <c r="K37" i="23" s="1"/>
  <c r="J36" i="23"/>
  <c r="E36" i="23"/>
  <c r="K36" i="23" s="1"/>
  <c r="J35" i="23"/>
  <c r="E35" i="23"/>
  <c r="K35" i="23" s="1"/>
  <c r="J34" i="23"/>
  <c r="E34" i="23"/>
  <c r="K34" i="23" s="1"/>
  <c r="J33" i="23"/>
  <c r="E33" i="23"/>
  <c r="K33" i="23" s="1"/>
  <c r="K32" i="23"/>
  <c r="J32" i="23"/>
  <c r="E32" i="23"/>
  <c r="J31" i="23"/>
  <c r="E31" i="23"/>
  <c r="K31" i="23" s="1"/>
  <c r="J30" i="23"/>
  <c r="E30" i="23"/>
  <c r="K30" i="23" s="1"/>
  <c r="J29" i="23"/>
  <c r="E29" i="23"/>
  <c r="K29" i="23" s="1"/>
  <c r="J28" i="23"/>
  <c r="E28" i="23"/>
  <c r="K28" i="23" s="1"/>
  <c r="J27" i="23"/>
  <c r="E27" i="23"/>
  <c r="K27" i="23" s="1"/>
  <c r="J26" i="23"/>
  <c r="E26" i="23"/>
  <c r="K26" i="23" s="1"/>
  <c r="K25" i="23"/>
  <c r="J25" i="23"/>
  <c r="E25" i="23"/>
  <c r="J24" i="23"/>
  <c r="E24" i="23"/>
  <c r="K24" i="23" s="1"/>
  <c r="J23" i="23"/>
  <c r="E23" i="23"/>
  <c r="K23" i="23" s="1"/>
  <c r="J22" i="23"/>
  <c r="E22" i="23"/>
  <c r="K22" i="23" s="1"/>
  <c r="J21" i="23"/>
  <c r="E21" i="23"/>
  <c r="K21" i="23" s="1"/>
  <c r="J20" i="23"/>
  <c r="E20" i="23"/>
  <c r="K20" i="23" s="1"/>
  <c r="J19" i="23"/>
  <c r="E19" i="23"/>
  <c r="K19" i="23" s="1"/>
  <c r="J18" i="23"/>
  <c r="E18" i="23"/>
  <c r="K18" i="23" s="1"/>
  <c r="J17" i="23"/>
  <c r="E17" i="23"/>
  <c r="K17" i="23" s="1"/>
  <c r="J16" i="23"/>
  <c r="E16" i="23"/>
  <c r="K16" i="23" s="1"/>
  <c r="J15" i="23"/>
  <c r="E15" i="23"/>
  <c r="K15" i="23" s="1"/>
  <c r="J14" i="23"/>
  <c r="E14" i="23"/>
  <c r="K14" i="23" s="1"/>
  <c r="J13" i="23"/>
  <c r="E13" i="23"/>
  <c r="K13" i="23" s="1"/>
  <c r="J12" i="23"/>
  <c r="E12" i="23"/>
  <c r="K12" i="23" s="1"/>
  <c r="J11" i="23"/>
  <c r="E11" i="23"/>
  <c r="K11" i="23" s="1"/>
  <c r="J10" i="23"/>
  <c r="E10" i="23"/>
  <c r="K10" i="23" s="1"/>
  <c r="J9" i="23"/>
  <c r="E9" i="23"/>
  <c r="K9" i="23" s="1"/>
  <c r="J8" i="23"/>
  <c r="E8" i="23"/>
  <c r="K8" i="23" s="1"/>
  <c r="K4" i="23"/>
  <c r="K3" i="23"/>
  <c r="I120" i="22"/>
  <c r="I125" i="22" s="1"/>
  <c r="H120" i="22"/>
  <c r="I126" i="22" s="1"/>
  <c r="F120" i="22"/>
  <c r="J119" i="22"/>
  <c r="E119" i="22"/>
  <c r="K119" i="22" s="1"/>
  <c r="J118" i="22"/>
  <c r="E118" i="22"/>
  <c r="K118" i="22" s="1"/>
  <c r="J117" i="22"/>
  <c r="E117" i="22"/>
  <c r="K117" i="22" s="1"/>
  <c r="J116" i="22"/>
  <c r="E116" i="22"/>
  <c r="K116" i="22" s="1"/>
  <c r="J115" i="22"/>
  <c r="E115" i="22"/>
  <c r="K115" i="22" s="1"/>
  <c r="J114" i="22"/>
  <c r="E114" i="22"/>
  <c r="K114" i="22" s="1"/>
  <c r="J113" i="22"/>
  <c r="E113" i="22"/>
  <c r="K113" i="22" s="1"/>
  <c r="J112" i="22"/>
  <c r="E112" i="22"/>
  <c r="K112" i="22" s="1"/>
  <c r="J111" i="22"/>
  <c r="E111" i="22"/>
  <c r="K111" i="22" s="1"/>
  <c r="J110" i="22"/>
  <c r="E110" i="22"/>
  <c r="K110" i="22" s="1"/>
  <c r="J109" i="22"/>
  <c r="E109" i="22"/>
  <c r="K109" i="22" s="1"/>
  <c r="J108" i="22"/>
  <c r="E108" i="22"/>
  <c r="K108" i="22" s="1"/>
  <c r="J107" i="22"/>
  <c r="E107" i="22"/>
  <c r="K107" i="22" s="1"/>
  <c r="J106" i="22"/>
  <c r="E106" i="22"/>
  <c r="K106" i="22" s="1"/>
  <c r="J105" i="22"/>
  <c r="E105" i="22"/>
  <c r="K105" i="22" s="1"/>
  <c r="J104" i="22"/>
  <c r="E104" i="22"/>
  <c r="K104" i="22" s="1"/>
  <c r="J103" i="22"/>
  <c r="E103" i="22"/>
  <c r="K103" i="22" s="1"/>
  <c r="J102" i="22"/>
  <c r="E102" i="22"/>
  <c r="K102" i="22" s="1"/>
  <c r="J101" i="22"/>
  <c r="E101" i="22"/>
  <c r="K101" i="22" s="1"/>
  <c r="J100" i="22"/>
  <c r="E100" i="22"/>
  <c r="K100" i="22" s="1"/>
  <c r="J99" i="22"/>
  <c r="E99" i="22"/>
  <c r="K99" i="22" s="1"/>
  <c r="J98" i="22"/>
  <c r="E98" i="22"/>
  <c r="K98" i="22" s="1"/>
  <c r="J97" i="22"/>
  <c r="E97" i="22"/>
  <c r="K97" i="22" s="1"/>
  <c r="J96" i="22"/>
  <c r="E96" i="22"/>
  <c r="K96" i="22" s="1"/>
  <c r="J95" i="22"/>
  <c r="E95" i="22"/>
  <c r="K95" i="22" s="1"/>
  <c r="J94" i="22"/>
  <c r="E94" i="22"/>
  <c r="K94" i="22" s="1"/>
  <c r="J93" i="22"/>
  <c r="E93" i="22"/>
  <c r="K93" i="22" s="1"/>
  <c r="J92" i="22"/>
  <c r="E92" i="22"/>
  <c r="K92" i="22" s="1"/>
  <c r="J91" i="22"/>
  <c r="E91" i="22"/>
  <c r="K91" i="22" s="1"/>
  <c r="J90" i="22"/>
  <c r="E90" i="22"/>
  <c r="K90" i="22" s="1"/>
  <c r="J89" i="22"/>
  <c r="E89" i="22"/>
  <c r="K89" i="22" s="1"/>
  <c r="J88" i="22"/>
  <c r="E88" i="22"/>
  <c r="K88" i="22" s="1"/>
  <c r="J87" i="22"/>
  <c r="E87" i="22"/>
  <c r="K87" i="22" s="1"/>
  <c r="J86" i="22"/>
  <c r="E86" i="22"/>
  <c r="K86" i="22" s="1"/>
  <c r="J85" i="22"/>
  <c r="E85" i="22"/>
  <c r="K85" i="22" s="1"/>
  <c r="J84" i="22"/>
  <c r="E84" i="22"/>
  <c r="K84" i="22" s="1"/>
  <c r="J83" i="22"/>
  <c r="E83" i="22"/>
  <c r="K83" i="22" s="1"/>
  <c r="J82" i="22"/>
  <c r="E82" i="22"/>
  <c r="K82" i="22" s="1"/>
  <c r="J81" i="22"/>
  <c r="E81" i="22"/>
  <c r="K81" i="22" s="1"/>
  <c r="J80" i="22"/>
  <c r="E80" i="22"/>
  <c r="K80" i="22" s="1"/>
  <c r="J79" i="22"/>
  <c r="E79" i="22"/>
  <c r="K79" i="22" s="1"/>
  <c r="J78" i="22"/>
  <c r="E78" i="22"/>
  <c r="K78" i="22" s="1"/>
  <c r="J77" i="22"/>
  <c r="E77" i="22"/>
  <c r="K77" i="22" s="1"/>
  <c r="J76" i="22"/>
  <c r="E76" i="22"/>
  <c r="K76" i="22" s="1"/>
  <c r="J75" i="22"/>
  <c r="E75" i="22"/>
  <c r="K75" i="22" s="1"/>
  <c r="J74" i="22"/>
  <c r="E74" i="22"/>
  <c r="K74" i="22" s="1"/>
  <c r="J73" i="22"/>
  <c r="E73" i="22"/>
  <c r="K73" i="22" s="1"/>
  <c r="J72" i="22"/>
  <c r="E72" i="22"/>
  <c r="K72" i="22" s="1"/>
  <c r="J71" i="22"/>
  <c r="E71" i="22"/>
  <c r="K71" i="22" s="1"/>
  <c r="J70" i="22"/>
  <c r="E70" i="22"/>
  <c r="K70" i="22" s="1"/>
  <c r="J69" i="22"/>
  <c r="E69" i="22"/>
  <c r="K69" i="22" s="1"/>
  <c r="J68" i="22"/>
  <c r="E68" i="22"/>
  <c r="K68" i="22" s="1"/>
  <c r="J67" i="22"/>
  <c r="E67" i="22"/>
  <c r="K67" i="22" s="1"/>
  <c r="J66" i="22"/>
  <c r="E66" i="22"/>
  <c r="K66" i="22" s="1"/>
  <c r="J65" i="22"/>
  <c r="E65" i="22"/>
  <c r="K65" i="22" s="1"/>
  <c r="J64" i="22"/>
  <c r="E64" i="22"/>
  <c r="K64" i="22" s="1"/>
  <c r="J63" i="22"/>
  <c r="E63" i="22"/>
  <c r="K63" i="22" s="1"/>
  <c r="J62" i="22"/>
  <c r="E62" i="22"/>
  <c r="K62" i="22" s="1"/>
  <c r="J61" i="22"/>
  <c r="E61" i="22"/>
  <c r="K61" i="22" s="1"/>
  <c r="J60" i="22"/>
  <c r="E60" i="22"/>
  <c r="K60" i="22" s="1"/>
  <c r="J59" i="22"/>
  <c r="E59" i="22"/>
  <c r="K59" i="22" s="1"/>
  <c r="J58" i="22"/>
  <c r="E58" i="22"/>
  <c r="K58" i="22" s="1"/>
  <c r="J57" i="22"/>
  <c r="E57" i="22"/>
  <c r="K57" i="22" s="1"/>
  <c r="J56" i="22"/>
  <c r="E56" i="22"/>
  <c r="K56" i="22" s="1"/>
  <c r="J55" i="22"/>
  <c r="E55" i="22"/>
  <c r="K55" i="22" s="1"/>
  <c r="J54" i="22"/>
  <c r="E54" i="22"/>
  <c r="K54" i="22" s="1"/>
  <c r="J53" i="22"/>
  <c r="E53" i="22"/>
  <c r="K53" i="22" s="1"/>
  <c r="J52" i="22"/>
  <c r="E52" i="22"/>
  <c r="K52" i="22" s="1"/>
  <c r="J51" i="22"/>
  <c r="E51" i="22"/>
  <c r="K51" i="22" s="1"/>
  <c r="J50" i="22"/>
  <c r="E50" i="22"/>
  <c r="K50" i="22" s="1"/>
  <c r="J49" i="22"/>
  <c r="E49" i="22"/>
  <c r="K49" i="22" s="1"/>
  <c r="J48" i="22"/>
  <c r="E48" i="22"/>
  <c r="K48" i="22" s="1"/>
  <c r="J47" i="22"/>
  <c r="E47" i="22"/>
  <c r="K47" i="22" s="1"/>
  <c r="J46" i="22"/>
  <c r="E46" i="22"/>
  <c r="K46" i="22" s="1"/>
  <c r="J45" i="22"/>
  <c r="E45" i="22"/>
  <c r="K45" i="22" s="1"/>
  <c r="J44" i="22"/>
  <c r="E44" i="22"/>
  <c r="K44" i="22" s="1"/>
  <c r="J43" i="22"/>
  <c r="E43" i="22"/>
  <c r="K43" i="22" s="1"/>
  <c r="J42" i="22"/>
  <c r="E42" i="22"/>
  <c r="K42" i="22" s="1"/>
  <c r="J41" i="22"/>
  <c r="E41" i="22"/>
  <c r="K41" i="22" s="1"/>
  <c r="J40" i="22"/>
  <c r="E40" i="22"/>
  <c r="K40" i="22" s="1"/>
  <c r="J39" i="22"/>
  <c r="E39" i="22"/>
  <c r="K39" i="22" s="1"/>
  <c r="J38" i="22"/>
  <c r="E38" i="22"/>
  <c r="K38" i="22" s="1"/>
  <c r="J37" i="22"/>
  <c r="E37" i="22"/>
  <c r="K37" i="22" s="1"/>
  <c r="J36" i="22"/>
  <c r="E36" i="22"/>
  <c r="K36" i="22" s="1"/>
  <c r="J35" i="22"/>
  <c r="E35" i="22"/>
  <c r="K35" i="22" s="1"/>
  <c r="J34" i="22"/>
  <c r="E34" i="22"/>
  <c r="K34" i="22" s="1"/>
  <c r="J33" i="22"/>
  <c r="E33" i="22"/>
  <c r="K33" i="22" s="1"/>
  <c r="J32" i="22"/>
  <c r="E32" i="22"/>
  <c r="K32" i="22" s="1"/>
  <c r="J31" i="22"/>
  <c r="E31" i="22"/>
  <c r="K31" i="22" s="1"/>
  <c r="J30" i="22"/>
  <c r="E30" i="22"/>
  <c r="K30" i="22" s="1"/>
  <c r="J29" i="22"/>
  <c r="E29" i="22"/>
  <c r="K29" i="22" s="1"/>
  <c r="J28" i="22"/>
  <c r="E28" i="22"/>
  <c r="K28" i="22" s="1"/>
  <c r="J27" i="22"/>
  <c r="E27" i="22"/>
  <c r="K27" i="22" s="1"/>
  <c r="J26" i="22"/>
  <c r="E26" i="22"/>
  <c r="K26" i="22" s="1"/>
  <c r="J25" i="22"/>
  <c r="E25" i="22"/>
  <c r="K25" i="22" s="1"/>
  <c r="J24" i="22"/>
  <c r="E24" i="22"/>
  <c r="K24" i="22" s="1"/>
  <c r="J23" i="22"/>
  <c r="E23" i="22"/>
  <c r="K23" i="22" s="1"/>
  <c r="J22" i="22"/>
  <c r="E22" i="22"/>
  <c r="K22" i="22" s="1"/>
  <c r="J21" i="22"/>
  <c r="E21" i="22"/>
  <c r="K21" i="22" s="1"/>
  <c r="J20" i="22"/>
  <c r="E20" i="22"/>
  <c r="K20" i="22" s="1"/>
  <c r="J19" i="22"/>
  <c r="E19" i="22"/>
  <c r="K19" i="22" s="1"/>
  <c r="J18" i="22"/>
  <c r="E18" i="22"/>
  <c r="K18" i="22" s="1"/>
  <c r="K17" i="22"/>
  <c r="J17" i="22"/>
  <c r="E17" i="22"/>
  <c r="J16" i="22"/>
  <c r="E16" i="22"/>
  <c r="K16" i="22" s="1"/>
  <c r="J15" i="22"/>
  <c r="E15" i="22"/>
  <c r="K15" i="22" s="1"/>
  <c r="J14" i="22"/>
  <c r="E14" i="22"/>
  <c r="K14" i="22" s="1"/>
  <c r="J13" i="22"/>
  <c r="E13" i="22"/>
  <c r="K13" i="22" s="1"/>
  <c r="J12" i="22"/>
  <c r="E12" i="22"/>
  <c r="K12" i="22" s="1"/>
  <c r="J11" i="22"/>
  <c r="E11" i="22"/>
  <c r="K11" i="22" s="1"/>
  <c r="J10" i="22"/>
  <c r="E10" i="22"/>
  <c r="K10" i="22" s="1"/>
  <c r="J9" i="22"/>
  <c r="E9" i="22"/>
  <c r="K9" i="22" s="1"/>
  <c r="J8" i="22"/>
  <c r="E8" i="22"/>
  <c r="K8" i="22" s="1"/>
  <c r="K4" i="22"/>
  <c r="K3" i="22"/>
  <c r="I120" i="21"/>
  <c r="I125" i="21" s="1"/>
  <c r="H120" i="21"/>
  <c r="I126" i="21" s="1"/>
  <c r="F120" i="21"/>
  <c r="J119" i="21"/>
  <c r="E119" i="21"/>
  <c r="K119" i="21" s="1"/>
  <c r="J118" i="21"/>
  <c r="E118" i="21"/>
  <c r="K118" i="21" s="1"/>
  <c r="J117" i="21"/>
  <c r="E117" i="21"/>
  <c r="K117" i="21" s="1"/>
  <c r="J116" i="21"/>
  <c r="E116" i="21"/>
  <c r="K116" i="21" s="1"/>
  <c r="J115" i="21"/>
  <c r="E115" i="21"/>
  <c r="K115" i="21" s="1"/>
  <c r="J114" i="21"/>
  <c r="E114" i="21"/>
  <c r="K114" i="21" s="1"/>
  <c r="J113" i="21"/>
  <c r="E113" i="21"/>
  <c r="K113" i="21" s="1"/>
  <c r="J112" i="21"/>
  <c r="E112" i="21"/>
  <c r="K112" i="21" s="1"/>
  <c r="J111" i="21"/>
  <c r="E111" i="21"/>
  <c r="K111" i="21" s="1"/>
  <c r="J110" i="21"/>
  <c r="E110" i="21"/>
  <c r="K110" i="21" s="1"/>
  <c r="J109" i="21"/>
  <c r="E109" i="21"/>
  <c r="K109" i="21" s="1"/>
  <c r="J108" i="21"/>
  <c r="E108" i="21"/>
  <c r="K108" i="21" s="1"/>
  <c r="J107" i="21"/>
  <c r="E107" i="21"/>
  <c r="K107" i="21" s="1"/>
  <c r="J106" i="21"/>
  <c r="E106" i="21"/>
  <c r="K106" i="21" s="1"/>
  <c r="J105" i="21"/>
  <c r="E105" i="21"/>
  <c r="K105" i="21" s="1"/>
  <c r="J104" i="21"/>
  <c r="E104" i="21"/>
  <c r="K104" i="21" s="1"/>
  <c r="J103" i="21"/>
  <c r="E103" i="21"/>
  <c r="K103" i="21" s="1"/>
  <c r="J102" i="21"/>
  <c r="E102" i="21"/>
  <c r="K102" i="21" s="1"/>
  <c r="J101" i="21"/>
  <c r="E101" i="21"/>
  <c r="K101" i="21" s="1"/>
  <c r="J100" i="21"/>
  <c r="E100" i="21"/>
  <c r="K100" i="21" s="1"/>
  <c r="J99" i="21"/>
  <c r="E99" i="21"/>
  <c r="K99" i="21" s="1"/>
  <c r="J98" i="21"/>
  <c r="E98" i="21"/>
  <c r="K98" i="21" s="1"/>
  <c r="J97" i="21"/>
  <c r="E97" i="21"/>
  <c r="K97" i="21" s="1"/>
  <c r="J96" i="21"/>
  <c r="E96" i="21"/>
  <c r="K96" i="21" s="1"/>
  <c r="J95" i="21"/>
  <c r="E95" i="21"/>
  <c r="K95" i="21" s="1"/>
  <c r="J94" i="21"/>
  <c r="E94" i="21"/>
  <c r="K94" i="21" s="1"/>
  <c r="J93" i="21"/>
  <c r="E93" i="21"/>
  <c r="K93" i="21" s="1"/>
  <c r="J92" i="21"/>
  <c r="E92" i="21"/>
  <c r="K92" i="21" s="1"/>
  <c r="J91" i="21"/>
  <c r="E91" i="21"/>
  <c r="K91" i="21" s="1"/>
  <c r="J90" i="21"/>
  <c r="E90" i="21"/>
  <c r="K90" i="21" s="1"/>
  <c r="J89" i="21"/>
  <c r="E89" i="21"/>
  <c r="K89" i="21" s="1"/>
  <c r="J88" i="21"/>
  <c r="E88" i="21"/>
  <c r="K88" i="21" s="1"/>
  <c r="J87" i="21"/>
  <c r="E87" i="21"/>
  <c r="K87" i="21" s="1"/>
  <c r="J86" i="21"/>
  <c r="E86" i="21"/>
  <c r="K86" i="21" s="1"/>
  <c r="J85" i="21"/>
  <c r="E85" i="21"/>
  <c r="K85" i="21" s="1"/>
  <c r="J84" i="21"/>
  <c r="E84" i="21"/>
  <c r="K84" i="21" s="1"/>
  <c r="J83" i="21"/>
  <c r="E83" i="21"/>
  <c r="K83" i="21" s="1"/>
  <c r="J82" i="21"/>
  <c r="E82" i="21"/>
  <c r="K82" i="21" s="1"/>
  <c r="J81" i="21"/>
  <c r="E81" i="21"/>
  <c r="K81" i="21" s="1"/>
  <c r="J80" i="21"/>
  <c r="E80" i="21"/>
  <c r="K80" i="21" s="1"/>
  <c r="J79" i="21"/>
  <c r="E79" i="21"/>
  <c r="K79" i="21" s="1"/>
  <c r="J78" i="21"/>
  <c r="E78" i="21"/>
  <c r="K78" i="21" s="1"/>
  <c r="J77" i="21"/>
  <c r="E77" i="21"/>
  <c r="K77" i="21" s="1"/>
  <c r="J76" i="21"/>
  <c r="E76" i="21"/>
  <c r="K76" i="21" s="1"/>
  <c r="J75" i="21"/>
  <c r="E75" i="21"/>
  <c r="K75" i="21" s="1"/>
  <c r="J74" i="21"/>
  <c r="E74" i="21"/>
  <c r="K74" i="21" s="1"/>
  <c r="J73" i="21"/>
  <c r="E73" i="21"/>
  <c r="K73" i="21" s="1"/>
  <c r="J72" i="21"/>
  <c r="E72" i="21"/>
  <c r="K72" i="21" s="1"/>
  <c r="J71" i="21"/>
  <c r="E71" i="21"/>
  <c r="K71" i="21" s="1"/>
  <c r="J70" i="21"/>
  <c r="E70" i="21"/>
  <c r="K70" i="21" s="1"/>
  <c r="J69" i="21"/>
  <c r="E69" i="21"/>
  <c r="K69" i="21" s="1"/>
  <c r="J68" i="21"/>
  <c r="E68" i="21"/>
  <c r="K68" i="21" s="1"/>
  <c r="J67" i="21"/>
  <c r="E67" i="21"/>
  <c r="K67" i="21" s="1"/>
  <c r="J66" i="21"/>
  <c r="E66" i="21"/>
  <c r="K66" i="21" s="1"/>
  <c r="J65" i="21"/>
  <c r="E65" i="21"/>
  <c r="K65" i="21" s="1"/>
  <c r="J64" i="21"/>
  <c r="E64" i="21"/>
  <c r="K64" i="21" s="1"/>
  <c r="J63" i="21"/>
  <c r="E63" i="21"/>
  <c r="K63" i="21" s="1"/>
  <c r="J62" i="21"/>
  <c r="E62" i="21"/>
  <c r="K62" i="21" s="1"/>
  <c r="J61" i="21"/>
  <c r="E61" i="21"/>
  <c r="K61" i="21" s="1"/>
  <c r="J60" i="21"/>
  <c r="E60" i="21"/>
  <c r="K60" i="21" s="1"/>
  <c r="J59" i="21"/>
  <c r="E59" i="21"/>
  <c r="K59" i="21" s="1"/>
  <c r="J58" i="21"/>
  <c r="E58" i="21"/>
  <c r="K58" i="21" s="1"/>
  <c r="J57" i="21"/>
  <c r="E57" i="21"/>
  <c r="K57" i="21" s="1"/>
  <c r="J56" i="21"/>
  <c r="E56" i="21"/>
  <c r="K56" i="21" s="1"/>
  <c r="J55" i="21"/>
  <c r="E55" i="21"/>
  <c r="K55" i="21" s="1"/>
  <c r="J54" i="21"/>
  <c r="E54" i="21"/>
  <c r="K54" i="21" s="1"/>
  <c r="J53" i="21"/>
  <c r="E53" i="21"/>
  <c r="K53" i="21" s="1"/>
  <c r="J52" i="21"/>
  <c r="E52" i="21"/>
  <c r="K52" i="21" s="1"/>
  <c r="J51" i="21"/>
  <c r="E51" i="21"/>
  <c r="K51" i="21" s="1"/>
  <c r="J50" i="21"/>
  <c r="E50" i="21"/>
  <c r="K50" i="21" s="1"/>
  <c r="J49" i="21"/>
  <c r="E49" i="21"/>
  <c r="K49" i="21" s="1"/>
  <c r="J48" i="21"/>
  <c r="E48" i="21"/>
  <c r="K48" i="21" s="1"/>
  <c r="J47" i="21"/>
  <c r="E47" i="21"/>
  <c r="K47" i="21" s="1"/>
  <c r="J46" i="21"/>
  <c r="E46" i="21"/>
  <c r="K46" i="21" s="1"/>
  <c r="J45" i="21"/>
  <c r="E45" i="21"/>
  <c r="K45" i="21" s="1"/>
  <c r="J44" i="21"/>
  <c r="E44" i="21"/>
  <c r="K44" i="21" s="1"/>
  <c r="J43" i="21"/>
  <c r="E43" i="21"/>
  <c r="K43" i="21" s="1"/>
  <c r="J42" i="21"/>
  <c r="E42" i="21"/>
  <c r="K42" i="21" s="1"/>
  <c r="J41" i="21"/>
  <c r="E41" i="21"/>
  <c r="K41" i="21" s="1"/>
  <c r="J40" i="21"/>
  <c r="E40" i="21"/>
  <c r="K40" i="21" s="1"/>
  <c r="J39" i="21"/>
  <c r="E39" i="21"/>
  <c r="K39" i="21" s="1"/>
  <c r="J38" i="21"/>
  <c r="E38" i="21"/>
  <c r="K38" i="21" s="1"/>
  <c r="J37" i="21"/>
  <c r="E37" i="21"/>
  <c r="K37" i="21" s="1"/>
  <c r="J36" i="21"/>
  <c r="E36" i="21"/>
  <c r="K36" i="21" s="1"/>
  <c r="J35" i="21"/>
  <c r="E35" i="21"/>
  <c r="K35" i="21" s="1"/>
  <c r="J34" i="21"/>
  <c r="E34" i="21"/>
  <c r="K34" i="21" s="1"/>
  <c r="J33" i="21"/>
  <c r="E33" i="21"/>
  <c r="K33" i="21" s="1"/>
  <c r="J32" i="21"/>
  <c r="E32" i="21"/>
  <c r="K32" i="21" s="1"/>
  <c r="J31" i="21"/>
  <c r="E31" i="21"/>
  <c r="K31" i="21" s="1"/>
  <c r="J30" i="21"/>
  <c r="E30" i="21"/>
  <c r="K30" i="21" s="1"/>
  <c r="J29" i="21"/>
  <c r="E29" i="21"/>
  <c r="K29" i="21" s="1"/>
  <c r="J28" i="21"/>
  <c r="E28" i="21"/>
  <c r="K28" i="21" s="1"/>
  <c r="J27" i="21"/>
  <c r="E27" i="21"/>
  <c r="K27" i="21" s="1"/>
  <c r="J26" i="21"/>
  <c r="E26" i="21"/>
  <c r="K26" i="21" s="1"/>
  <c r="J25" i="21"/>
  <c r="E25" i="21"/>
  <c r="K25" i="21" s="1"/>
  <c r="J24" i="21"/>
  <c r="E24" i="21"/>
  <c r="K24" i="21" s="1"/>
  <c r="J23" i="21"/>
  <c r="E23" i="21"/>
  <c r="K23" i="21" s="1"/>
  <c r="J22" i="21"/>
  <c r="E22" i="21"/>
  <c r="K22" i="21" s="1"/>
  <c r="J21" i="21"/>
  <c r="E21" i="21"/>
  <c r="K21" i="21" s="1"/>
  <c r="J20" i="21"/>
  <c r="E20" i="21"/>
  <c r="K20" i="21" s="1"/>
  <c r="J19" i="21"/>
  <c r="E19" i="21"/>
  <c r="K19" i="21" s="1"/>
  <c r="J18" i="21"/>
  <c r="E18" i="21"/>
  <c r="K18" i="21" s="1"/>
  <c r="J17" i="21"/>
  <c r="E17" i="21"/>
  <c r="K17" i="21" s="1"/>
  <c r="J16" i="21"/>
  <c r="E16" i="21"/>
  <c r="K16" i="21" s="1"/>
  <c r="J15" i="21"/>
  <c r="E15" i="21"/>
  <c r="K15" i="21" s="1"/>
  <c r="J14" i="21"/>
  <c r="E14" i="21"/>
  <c r="K14" i="21" s="1"/>
  <c r="J13" i="21"/>
  <c r="E13" i="21"/>
  <c r="K13" i="21" s="1"/>
  <c r="J12" i="21"/>
  <c r="E12" i="21"/>
  <c r="K12" i="21" s="1"/>
  <c r="J11" i="21"/>
  <c r="E11" i="21"/>
  <c r="K11" i="21" s="1"/>
  <c r="J10" i="21"/>
  <c r="E10" i="21"/>
  <c r="K10" i="21" s="1"/>
  <c r="J9" i="21"/>
  <c r="E9" i="21"/>
  <c r="K9" i="21" s="1"/>
  <c r="J8" i="21"/>
  <c r="E8" i="21"/>
  <c r="K8" i="21" s="1"/>
  <c r="K4" i="21"/>
  <c r="K3" i="21"/>
  <c r="I120" i="20"/>
  <c r="I125" i="20" s="1"/>
  <c r="H120" i="20"/>
  <c r="I126" i="20" s="1"/>
  <c r="F120" i="20"/>
  <c r="J119" i="20"/>
  <c r="E119" i="20"/>
  <c r="K119" i="20" s="1"/>
  <c r="J118" i="20"/>
  <c r="E118" i="20"/>
  <c r="K118" i="20" s="1"/>
  <c r="J117" i="20"/>
  <c r="E117" i="20"/>
  <c r="K117" i="20" s="1"/>
  <c r="J116" i="20"/>
  <c r="E116" i="20"/>
  <c r="K116" i="20" s="1"/>
  <c r="J115" i="20"/>
  <c r="E115" i="20"/>
  <c r="K115" i="20" s="1"/>
  <c r="J114" i="20"/>
  <c r="E114" i="20"/>
  <c r="K114" i="20" s="1"/>
  <c r="J113" i="20"/>
  <c r="E113" i="20"/>
  <c r="K113" i="20" s="1"/>
  <c r="J112" i="20"/>
  <c r="E112" i="20"/>
  <c r="K112" i="20" s="1"/>
  <c r="J111" i="20"/>
  <c r="E111" i="20"/>
  <c r="K111" i="20" s="1"/>
  <c r="J110" i="20"/>
  <c r="E110" i="20"/>
  <c r="K110" i="20" s="1"/>
  <c r="J109" i="20"/>
  <c r="E109" i="20"/>
  <c r="K109" i="20" s="1"/>
  <c r="J108" i="20"/>
  <c r="E108" i="20"/>
  <c r="K108" i="20" s="1"/>
  <c r="J107" i="20"/>
  <c r="E107" i="20"/>
  <c r="K107" i="20" s="1"/>
  <c r="J106" i="20"/>
  <c r="E106" i="20"/>
  <c r="K106" i="20" s="1"/>
  <c r="J105" i="20"/>
  <c r="E105" i="20"/>
  <c r="K105" i="20" s="1"/>
  <c r="J104" i="20"/>
  <c r="E104" i="20"/>
  <c r="K104" i="20" s="1"/>
  <c r="J103" i="20"/>
  <c r="E103" i="20"/>
  <c r="K103" i="20" s="1"/>
  <c r="J102" i="20"/>
  <c r="E102" i="20"/>
  <c r="K102" i="20" s="1"/>
  <c r="J101" i="20"/>
  <c r="E101" i="20"/>
  <c r="K101" i="20" s="1"/>
  <c r="J100" i="20"/>
  <c r="E100" i="20"/>
  <c r="K100" i="20" s="1"/>
  <c r="J99" i="20"/>
  <c r="E99" i="20"/>
  <c r="K99" i="20" s="1"/>
  <c r="J98" i="20"/>
  <c r="E98" i="20"/>
  <c r="K98" i="20" s="1"/>
  <c r="J97" i="20"/>
  <c r="E97" i="20"/>
  <c r="K97" i="20" s="1"/>
  <c r="J96" i="20"/>
  <c r="E96" i="20"/>
  <c r="K96" i="20" s="1"/>
  <c r="J95" i="20"/>
  <c r="E95" i="20"/>
  <c r="K95" i="20" s="1"/>
  <c r="J94" i="20"/>
  <c r="E94" i="20"/>
  <c r="K94" i="20" s="1"/>
  <c r="J93" i="20"/>
  <c r="E93" i="20"/>
  <c r="K93" i="20" s="1"/>
  <c r="J92" i="20"/>
  <c r="E92" i="20"/>
  <c r="K92" i="20" s="1"/>
  <c r="J91" i="20"/>
  <c r="E91" i="20"/>
  <c r="K91" i="20" s="1"/>
  <c r="J90" i="20"/>
  <c r="E90" i="20"/>
  <c r="K90" i="20" s="1"/>
  <c r="J89" i="20"/>
  <c r="E89" i="20"/>
  <c r="K89" i="20" s="1"/>
  <c r="J88" i="20"/>
  <c r="E88" i="20"/>
  <c r="K88" i="20" s="1"/>
  <c r="J87" i="20"/>
  <c r="E87" i="20"/>
  <c r="K87" i="20" s="1"/>
  <c r="J86" i="20"/>
  <c r="E86" i="20"/>
  <c r="K86" i="20" s="1"/>
  <c r="J85" i="20"/>
  <c r="E85" i="20"/>
  <c r="K85" i="20" s="1"/>
  <c r="J84" i="20"/>
  <c r="E84" i="20"/>
  <c r="K84" i="20" s="1"/>
  <c r="J83" i="20"/>
  <c r="E83" i="20"/>
  <c r="K83" i="20" s="1"/>
  <c r="J82" i="20"/>
  <c r="E82" i="20"/>
  <c r="K82" i="20" s="1"/>
  <c r="J81" i="20"/>
  <c r="E81" i="20"/>
  <c r="K81" i="20" s="1"/>
  <c r="J80" i="20"/>
  <c r="E80" i="20"/>
  <c r="K80" i="20" s="1"/>
  <c r="K79" i="20"/>
  <c r="J79" i="20"/>
  <c r="E79" i="20"/>
  <c r="J78" i="20"/>
  <c r="E78" i="20"/>
  <c r="K78" i="20" s="1"/>
  <c r="J77" i="20"/>
  <c r="E77" i="20"/>
  <c r="K77" i="20" s="1"/>
  <c r="J76" i="20"/>
  <c r="E76" i="20"/>
  <c r="K76" i="20" s="1"/>
  <c r="J75" i="20"/>
  <c r="E75" i="20"/>
  <c r="K75" i="20" s="1"/>
  <c r="J74" i="20"/>
  <c r="E74" i="20"/>
  <c r="K74" i="20" s="1"/>
  <c r="J73" i="20"/>
  <c r="E73" i="20"/>
  <c r="K73" i="20" s="1"/>
  <c r="J72" i="20"/>
  <c r="E72" i="20"/>
  <c r="K72" i="20" s="1"/>
  <c r="J71" i="20"/>
  <c r="E71" i="20"/>
  <c r="K71" i="20" s="1"/>
  <c r="J70" i="20"/>
  <c r="E70" i="20"/>
  <c r="K70" i="20" s="1"/>
  <c r="J69" i="20"/>
  <c r="E69" i="20"/>
  <c r="K69" i="20" s="1"/>
  <c r="J68" i="20"/>
  <c r="E68" i="20"/>
  <c r="K68" i="20" s="1"/>
  <c r="J67" i="20"/>
  <c r="E67" i="20"/>
  <c r="K67" i="20" s="1"/>
  <c r="J66" i="20"/>
  <c r="E66" i="20"/>
  <c r="K66" i="20" s="1"/>
  <c r="J65" i="20"/>
  <c r="E65" i="20"/>
  <c r="K65" i="20" s="1"/>
  <c r="J64" i="20"/>
  <c r="E64" i="20"/>
  <c r="K64" i="20" s="1"/>
  <c r="J63" i="20"/>
  <c r="E63" i="20"/>
  <c r="K63" i="20" s="1"/>
  <c r="J62" i="20"/>
  <c r="E62" i="20"/>
  <c r="K62" i="20" s="1"/>
  <c r="J61" i="20"/>
  <c r="E61" i="20"/>
  <c r="K61" i="20" s="1"/>
  <c r="J60" i="20"/>
  <c r="E60" i="20"/>
  <c r="K60" i="20" s="1"/>
  <c r="J59" i="20"/>
  <c r="E59" i="20"/>
  <c r="K59" i="20" s="1"/>
  <c r="J58" i="20"/>
  <c r="E58" i="20"/>
  <c r="K58" i="20" s="1"/>
  <c r="J57" i="20"/>
  <c r="E57" i="20"/>
  <c r="K57" i="20" s="1"/>
  <c r="J56" i="20"/>
  <c r="E56" i="20"/>
  <c r="K56" i="20" s="1"/>
  <c r="J55" i="20"/>
  <c r="E55" i="20"/>
  <c r="K55" i="20" s="1"/>
  <c r="J54" i="20"/>
  <c r="E54" i="20"/>
  <c r="K54" i="20" s="1"/>
  <c r="J53" i="20"/>
  <c r="E53" i="20"/>
  <c r="K53" i="20" s="1"/>
  <c r="J52" i="20"/>
  <c r="E52" i="20"/>
  <c r="K52" i="20" s="1"/>
  <c r="J51" i="20"/>
  <c r="E51" i="20"/>
  <c r="K51" i="20" s="1"/>
  <c r="J50" i="20"/>
  <c r="E50" i="20"/>
  <c r="K50" i="20" s="1"/>
  <c r="J49" i="20"/>
  <c r="E49" i="20"/>
  <c r="K49" i="20" s="1"/>
  <c r="J48" i="20"/>
  <c r="E48" i="20"/>
  <c r="K48" i="20" s="1"/>
  <c r="J47" i="20"/>
  <c r="E47" i="20"/>
  <c r="K47" i="20" s="1"/>
  <c r="J46" i="20"/>
  <c r="E46" i="20"/>
  <c r="K46" i="20" s="1"/>
  <c r="J45" i="20"/>
  <c r="E45" i="20"/>
  <c r="K45" i="20" s="1"/>
  <c r="J44" i="20"/>
  <c r="E44" i="20"/>
  <c r="K44" i="20" s="1"/>
  <c r="J43" i="20"/>
  <c r="E43" i="20"/>
  <c r="K43" i="20" s="1"/>
  <c r="J42" i="20"/>
  <c r="E42" i="20"/>
  <c r="K42" i="20" s="1"/>
  <c r="J41" i="20"/>
  <c r="E41" i="20"/>
  <c r="K41" i="20" s="1"/>
  <c r="J40" i="20"/>
  <c r="E40" i="20"/>
  <c r="K40" i="20" s="1"/>
  <c r="J39" i="20"/>
  <c r="E39" i="20"/>
  <c r="K39" i="20" s="1"/>
  <c r="K38" i="20"/>
  <c r="J38" i="20"/>
  <c r="E38" i="20"/>
  <c r="J37" i="20"/>
  <c r="E37" i="20"/>
  <c r="K37" i="20" s="1"/>
  <c r="J36" i="20"/>
  <c r="E36" i="20"/>
  <c r="K36" i="20" s="1"/>
  <c r="J35" i="20"/>
  <c r="E35" i="20"/>
  <c r="K35" i="20" s="1"/>
  <c r="J34" i="20"/>
  <c r="E34" i="20"/>
  <c r="K34" i="20" s="1"/>
  <c r="J33" i="20"/>
  <c r="E33" i="20"/>
  <c r="K33" i="20" s="1"/>
  <c r="J32" i="20"/>
  <c r="E32" i="20"/>
  <c r="K32" i="20" s="1"/>
  <c r="J31" i="20"/>
  <c r="E31" i="20"/>
  <c r="K31" i="20" s="1"/>
  <c r="J30" i="20"/>
  <c r="E30" i="20"/>
  <c r="K30" i="20" s="1"/>
  <c r="J29" i="20"/>
  <c r="E29" i="20"/>
  <c r="K29" i="20" s="1"/>
  <c r="J28" i="20"/>
  <c r="E28" i="20"/>
  <c r="K28" i="20" s="1"/>
  <c r="J27" i="20"/>
  <c r="E27" i="20"/>
  <c r="K27" i="20" s="1"/>
  <c r="J26" i="20"/>
  <c r="E26" i="20"/>
  <c r="K26" i="20" s="1"/>
  <c r="J25" i="20"/>
  <c r="E25" i="20"/>
  <c r="K25" i="20" s="1"/>
  <c r="J24" i="20"/>
  <c r="E24" i="20"/>
  <c r="K24" i="20" s="1"/>
  <c r="J23" i="20"/>
  <c r="E23" i="20"/>
  <c r="K23" i="20" s="1"/>
  <c r="J22" i="20"/>
  <c r="E22" i="20"/>
  <c r="K22" i="20" s="1"/>
  <c r="J21" i="20"/>
  <c r="E21" i="20"/>
  <c r="K21" i="20" s="1"/>
  <c r="J20" i="20"/>
  <c r="E20" i="20"/>
  <c r="K20" i="20" s="1"/>
  <c r="J19" i="20"/>
  <c r="E19" i="20"/>
  <c r="K19" i="20" s="1"/>
  <c r="J18" i="20"/>
  <c r="E18" i="20"/>
  <c r="K18" i="20" s="1"/>
  <c r="J17" i="20"/>
  <c r="E17" i="20"/>
  <c r="K17" i="20" s="1"/>
  <c r="J16" i="20"/>
  <c r="E16" i="20"/>
  <c r="K16" i="20" s="1"/>
  <c r="J15" i="20"/>
  <c r="E15" i="20"/>
  <c r="K15" i="20" s="1"/>
  <c r="J14" i="20"/>
  <c r="E14" i="20"/>
  <c r="K14" i="20" s="1"/>
  <c r="J13" i="20"/>
  <c r="E13" i="20"/>
  <c r="K13" i="20" s="1"/>
  <c r="J12" i="20"/>
  <c r="E12" i="20"/>
  <c r="K12" i="20" s="1"/>
  <c r="J11" i="20"/>
  <c r="E11" i="20"/>
  <c r="K11" i="20" s="1"/>
  <c r="J10" i="20"/>
  <c r="E10" i="20"/>
  <c r="K10" i="20" s="1"/>
  <c r="J9" i="20"/>
  <c r="E9" i="20"/>
  <c r="K9" i="20" s="1"/>
  <c r="J8" i="20"/>
  <c r="E8" i="20"/>
  <c r="K8" i="20" s="1"/>
  <c r="K3" i="20"/>
  <c r="I120" i="19"/>
  <c r="I125" i="19" s="1"/>
  <c r="H120" i="19"/>
  <c r="I126" i="19" s="1"/>
  <c r="F120" i="19"/>
  <c r="J119" i="19"/>
  <c r="E119" i="19"/>
  <c r="K119" i="19" s="1"/>
  <c r="J118" i="19"/>
  <c r="E118" i="19"/>
  <c r="K118" i="19" s="1"/>
  <c r="J117" i="19"/>
  <c r="E117" i="19"/>
  <c r="K117" i="19" s="1"/>
  <c r="J116" i="19"/>
  <c r="E116" i="19"/>
  <c r="K116" i="19" s="1"/>
  <c r="J115" i="19"/>
  <c r="E115" i="19"/>
  <c r="K115" i="19" s="1"/>
  <c r="J114" i="19"/>
  <c r="E114" i="19"/>
  <c r="K114" i="19" s="1"/>
  <c r="J113" i="19"/>
  <c r="E113" i="19"/>
  <c r="K113" i="19" s="1"/>
  <c r="J112" i="19"/>
  <c r="E112" i="19"/>
  <c r="K112" i="19" s="1"/>
  <c r="J111" i="19"/>
  <c r="E111" i="19"/>
  <c r="K111" i="19" s="1"/>
  <c r="J110" i="19"/>
  <c r="E110" i="19"/>
  <c r="K110" i="19" s="1"/>
  <c r="J109" i="19"/>
  <c r="E109" i="19"/>
  <c r="K109" i="19" s="1"/>
  <c r="J108" i="19"/>
  <c r="E108" i="19"/>
  <c r="K108" i="19" s="1"/>
  <c r="J107" i="19"/>
  <c r="E107" i="19"/>
  <c r="K107" i="19" s="1"/>
  <c r="J106" i="19"/>
  <c r="E106" i="19"/>
  <c r="K106" i="19" s="1"/>
  <c r="J105" i="19"/>
  <c r="E105" i="19"/>
  <c r="K105" i="19" s="1"/>
  <c r="J104" i="19"/>
  <c r="E104" i="19"/>
  <c r="K104" i="19" s="1"/>
  <c r="J103" i="19"/>
  <c r="E103" i="19"/>
  <c r="K103" i="19" s="1"/>
  <c r="J102" i="19"/>
  <c r="E102" i="19"/>
  <c r="K102" i="19" s="1"/>
  <c r="J101" i="19"/>
  <c r="E101" i="19"/>
  <c r="K101" i="19" s="1"/>
  <c r="J100" i="19"/>
  <c r="E100" i="19"/>
  <c r="K100" i="19" s="1"/>
  <c r="J99" i="19"/>
  <c r="E99" i="19"/>
  <c r="K99" i="19" s="1"/>
  <c r="J98" i="19"/>
  <c r="E98" i="19"/>
  <c r="K98" i="19" s="1"/>
  <c r="J97" i="19"/>
  <c r="E97" i="19"/>
  <c r="K97" i="19" s="1"/>
  <c r="J96" i="19"/>
  <c r="E96" i="19"/>
  <c r="K96" i="19" s="1"/>
  <c r="J95" i="19"/>
  <c r="E95" i="19"/>
  <c r="K95" i="19" s="1"/>
  <c r="J94" i="19"/>
  <c r="E94" i="19"/>
  <c r="K94" i="19" s="1"/>
  <c r="J93" i="19"/>
  <c r="E93" i="19"/>
  <c r="K93" i="19" s="1"/>
  <c r="J92" i="19"/>
  <c r="E92" i="19"/>
  <c r="K92" i="19" s="1"/>
  <c r="K91" i="19"/>
  <c r="J91" i="19"/>
  <c r="E91" i="19"/>
  <c r="J90" i="19"/>
  <c r="E90" i="19"/>
  <c r="K90" i="19" s="1"/>
  <c r="J89" i="19"/>
  <c r="E89" i="19"/>
  <c r="K89" i="19" s="1"/>
  <c r="J88" i="19"/>
  <c r="E88" i="19"/>
  <c r="K88" i="19" s="1"/>
  <c r="J87" i="19"/>
  <c r="E87" i="19"/>
  <c r="K87" i="19" s="1"/>
  <c r="J86" i="19"/>
  <c r="E86" i="19"/>
  <c r="K86" i="19" s="1"/>
  <c r="J85" i="19"/>
  <c r="E85" i="19"/>
  <c r="K85" i="19" s="1"/>
  <c r="J84" i="19"/>
  <c r="E84" i="19"/>
  <c r="K84" i="19" s="1"/>
  <c r="J83" i="19"/>
  <c r="E83" i="19"/>
  <c r="K83" i="19" s="1"/>
  <c r="J82" i="19"/>
  <c r="E82" i="19"/>
  <c r="K82" i="19" s="1"/>
  <c r="J81" i="19"/>
  <c r="E81" i="19"/>
  <c r="K81" i="19" s="1"/>
  <c r="J80" i="19"/>
  <c r="E80" i="19"/>
  <c r="K80" i="19" s="1"/>
  <c r="J79" i="19"/>
  <c r="E79" i="19"/>
  <c r="K79" i="19" s="1"/>
  <c r="J78" i="19"/>
  <c r="E78" i="19"/>
  <c r="K78" i="19" s="1"/>
  <c r="J77" i="19"/>
  <c r="E77" i="19"/>
  <c r="K77" i="19" s="1"/>
  <c r="J76" i="19"/>
  <c r="E76" i="19"/>
  <c r="K76" i="19" s="1"/>
  <c r="J75" i="19"/>
  <c r="E75" i="19"/>
  <c r="K75" i="19" s="1"/>
  <c r="J74" i="19"/>
  <c r="E74" i="19"/>
  <c r="K74" i="19" s="1"/>
  <c r="J73" i="19"/>
  <c r="E73" i="19"/>
  <c r="K73" i="19" s="1"/>
  <c r="J72" i="19"/>
  <c r="E72" i="19"/>
  <c r="K72" i="19" s="1"/>
  <c r="J71" i="19"/>
  <c r="E71" i="19"/>
  <c r="K71" i="19" s="1"/>
  <c r="J70" i="19"/>
  <c r="E70" i="19"/>
  <c r="K70" i="19" s="1"/>
  <c r="J69" i="19"/>
  <c r="E69" i="19"/>
  <c r="K69" i="19" s="1"/>
  <c r="J68" i="19"/>
  <c r="E68" i="19"/>
  <c r="K68" i="19" s="1"/>
  <c r="J67" i="19"/>
  <c r="E67" i="19"/>
  <c r="K67" i="19" s="1"/>
  <c r="J66" i="19"/>
  <c r="E66" i="19"/>
  <c r="K66" i="19" s="1"/>
  <c r="J65" i="19"/>
  <c r="E65" i="19"/>
  <c r="K65" i="19" s="1"/>
  <c r="J64" i="19"/>
  <c r="E64" i="19"/>
  <c r="K64" i="19" s="1"/>
  <c r="J63" i="19"/>
  <c r="E63" i="19"/>
  <c r="K63" i="19" s="1"/>
  <c r="J62" i="19"/>
  <c r="E62" i="19"/>
  <c r="K62" i="19" s="1"/>
  <c r="J61" i="19"/>
  <c r="E61" i="19"/>
  <c r="K61" i="19" s="1"/>
  <c r="J60" i="19"/>
  <c r="E60" i="19"/>
  <c r="K60" i="19" s="1"/>
  <c r="J59" i="19"/>
  <c r="E59" i="19"/>
  <c r="K59" i="19" s="1"/>
  <c r="J58" i="19"/>
  <c r="E58" i="19"/>
  <c r="K58" i="19" s="1"/>
  <c r="J57" i="19"/>
  <c r="E57" i="19"/>
  <c r="K57" i="19" s="1"/>
  <c r="J56" i="19"/>
  <c r="E56" i="19"/>
  <c r="K56" i="19" s="1"/>
  <c r="J55" i="19"/>
  <c r="E55" i="19"/>
  <c r="K55" i="19" s="1"/>
  <c r="J54" i="19"/>
  <c r="E54" i="19"/>
  <c r="K54" i="19" s="1"/>
  <c r="J53" i="19"/>
  <c r="E53" i="19"/>
  <c r="K53" i="19" s="1"/>
  <c r="J52" i="19"/>
  <c r="E52" i="19"/>
  <c r="K52" i="19" s="1"/>
  <c r="J51" i="19"/>
  <c r="E51" i="19"/>
  <c r="K51" i="19" s="1"/>
  <c r="J50" i="19"/>
  <c r="E50" i="19"/>
  <c r="K50" i="19" s="1"/>
  <c r="J49" i="19"/>
  <c r="E49" i="19"/>
  <c r="K49" i="19" s="1"/>
  <c r="J48" i="19"/>
  <c r="E48" i="19"/>
  <c r="K48" i="19" s="1"/>
  <c r="J47" i="19"/>
  <c r="E47" i="19"/>
  <c r="K47" i="19" s="1"/>
  <c r="J46" i="19"/>
  <c r="E46" i="19"/>
  <c r="K46" i="19" s="1"/>
  <c r="J45" i="19"/>
  <c r="E45" i="19"/>
  <c r="K45" i="19" s="1"/>
  <c r="J44" i="19"/>
  <c r="E44" i="19"/>
  <c r="K44" i="19" s="1"/>
  <c r="J43" i="19"/>
  <c r="E43" i="19"/>
  <c r="K43" i="19" s="1"/>
  <c r="J42" i="19"/>
  <c r="E42" i="19"/>
  <c r="K42" i="19" s="1"/>
  <c r="J41" i="19"/>
  <c r="E41" i="19"/>
  <c r="K41" i="19" s="1"/>
  <c r="J40" i="19"/>
  <c r="E40" i="19"/>
  <c r="K40" i="19" s="1"/>
  <c r="J39" i="19"/>
  <c r="E39" i="19"/>
  <c r="K39" i="19" s="1"/>
  <c r="J38" i="19"/>
  <c r="E38" i="19"/>
  <c r="K38" i="19" s="1"/>
  <c r="J37" i="19"/>
  <c r="E37" i="19"/>
  <c r="K37" i="19" s="1"/>
  <c r="J36" i="19"/>
  <c r="E36" i="19"/>
  <c r="K36" i="19" s="1"/>
  <c r="J35" i="19"/>
  <c r="E35" i="19"/>
  <c r="K35" i="19" s="1"/>
  <c r="J34" i="19"/>
  <c r="E34" i="19"/>
  <c r="K34" i="19" s="1"/>
  <c r="J33" i="19"/>
  <c r="E33" i="19"/>
  <c r="K33" i="19" s="1"/>
  <c r="J32" i="19"/>
  <c r="E32" i="19"/>
  <c r="K32" i="19" s="1"/>
  <c r="J31" i="19"/>
  <c r="E31" i="19"/>
  <c r="K31" i="19" s="1"/>
  <c r="J30" i="19"/>
  <c r="E30" i="19"/>
  <c r="K30" i="19" s="1"/>
  <c r="J29" i="19"/>
  <c r="E29" i="19"/>
  <c r="K29" i="19" s="1"/>
  <c r="J28" i="19"/>
  <c r="E28" i="19"/>
  <c r="K28" i="19" s="1"/>
  <c r="J27" i="19"/>
  <c r="E27" i="19"/>
  <c r="K27" i="19" s="1"/>
  <c r="J26" i="19"/>
  <c r="E26" i="19"/>
  <c r="K26" i="19" s="1"/>
  <c r="J25" i="19"/>
  <c r="E25" i="19"/>
  <c r="K25" i="19" s="1"/>
  <c r="J24" i="19"/>
  <c r="E24" i="19"/>
  <c r="K24" i="19" s="1"/>
  <c r="J23" i="19"/>
  <c r="E23" i="19"/>
  <c r="K23" i="19" s="1"/>
  <c r="J22" i="19"/>
  <c r="E22" i="19"/>
  <c r="K22" i="19" s="1"/>
  <c r="J21" i="19"/>
  <c r="E21" i="19"/>
  <c r="K21" i="19" s="1"/>
  <c r="J20" i="19"/>
  <c r="E20" i="19"/>
  <c r="K20" i="19" s="1"/>
  <c r="J19" i="19"/>
  <c r="E19" i="19"/>
  <c r="K19" i="19" s="1"/>
  <c r="J18" i="19"/>
  <c r="E18" i="19"/>
  <c r="K18" i="19" s="1"/>
  <c r="J17" i="19"/>
  <c r="E17" i="19"/>
  <c r="K17" i="19" s="1"/>
  <c r="J16" i="19"/>
  <c r="E16" i="19"/>
  <c r="K16" i="19" s="1"/>
  <c r="J15" i="19"/>
  <c r="E15" i="19"/>
  <c r="K15" i="19" s="1"/>
  <c r="J14" i="19"/>
  <c r="E14" i="19"/>
  <c r="K14" i="19" s="1"/>
  <c r="J13" i="19"/>
  <c r="E13" i="19"/>
  <c r="K13" i="19" s="1"/>
  <c r="J12" i="19"/>
  <c r="E12" i="19"/>
  <c r="K12" i="19" s="1"/>
  <c r="J11" i="19"/>
  <c r="E11" i="19"/>
  <c r="K11" i="19" s="1"/>
  <c r="J10" i="19"/>
  <c r="E10" i="19"/>
  <c r="K10" i="19" s="1"/>
  <c r="J9" i="19"/>
  <c r="E9" i="19"/>
  <c r="K9" i="19" s="1"/>
  <c r="J8" i="19"/>
  <c r="E8" i="19"/>
  <c r="K8" i="19" s="1"/>
  <c r="K3" i="19"/>
  <c r="E35" i="1"/>
  <c r="E36" i="1"/>
  <c r="E33" i="1"/>
  <c r="E32" i="1"/>
  <c r="E34" i="1"/>
  <c r="E37" i="1"/>
  <c r="H73" i="1" l="1"/>
  <c r="J120" i="23"/>
  <c r="J120" i="24"/>
  <c r="E120" i="23"/>
  <c r="K120" i="22"/>
  <c r="E120" i="22"/>
  <c r="J120" i="22"/>
  <c r="E120" i="21"/>
  <c r="J120" i="21"/>
  <c r="J120" i="20"/>
  <c r="K120" i="20"/>
  <c r="K120" i="19"/>
  <c r="J120" i="19"/>
  <c r="J120" i="26"/>
  <c r="K120" i="26"/>
  <c r="E120" i="26"/>
  <c r="K120" i="24"/>
  <c r="E120" i="24"/>
  <c r="K120" i="23"/>
  <c r="K120" i="21"/>
  <c r="E120" i="20"/>
  <c r="E120" i="19"/>
  <c r="E8" i="7"/>
  <c r="K8" i="7" s="1"/>
  <c r="G25" i="6"/>
  <c r="K25" i="6" s="1"/>
  <c r="G26" i="6"/>
  <c r="K26" i="6" s="1"/>
  <c r="E59" i="5"/>
  <c r="I59" i="5" s="1"/>
  <c r="E60" i="5"/>
  <c r="I60" i="5" s="1"/>
  <c r="E61" i="5"/>
  <c r="I61" i="5" s="1"/>
  <c r="E62" i="5"/>
  <c r="I62" i="5" s="1"/>
  <c r="E63" i="5"/>
  <c r="I63" i="5" s="1"/>
  <c r="E64" i="5"/>
  <c r="I64" i="5" s="1"/>
  <c r="E65" i="5"/>
  <c r="I65" i="5" s="1"/>
  <c r="E66" i="5"/>
  <c r="I66" i="5" s="1"/>
  <c r="E67" i="5"/>
  <c r="I67" i="5" s="1"/>
  <c r="E68" i="5"/>
  <c r="I68" i="5" s="1"/>
  <c r="E69" i="5"/>
  <c r="I69" i="5" s="1"/>
  <c r="E70" i="5"/>
  <c r="I70" i="5" s="1"/>
  <c r="E71" i="5"/>
  <c r="I71" i="5" s="1"/>
  <c r="E72" i="5"/>
  <c r="I72" i="5" s="1"/>
  <c r="E73" i="5"/>
  <c r="I73" i="5" s="1"/>
  <c r="E74" i="5"/>
  <c r="I74" i="5" s="1"/>
  <c r="E75" i="5"/>
  <c r="I75" i="5" s="1"/>
  <c r="E76" i="5"/>
  <c r="I76" i="5" s="1"/>
  <c r="E77" i="5"/>
  <c r="I77" i="5" s="1"/>
  <c r="E78" i="5"/>
  <c r="I78" i="5" s="1"/>
  <c r="E79" i="5"/>
  <c r="I79" i="5" s="1"/>
  <c r="E80" i="5"/>
  <c r="I80" i="5" s="1"/>
  <c r="E81" i="5"/>
  <c r="I81" i="5" s="1"/>
  <c r="E82" i="5"/>
  <c r="I82" i="5" s="1"/>
  <c r="E83" i="5"/>
  <c r="I83" i="5" s="1"/>
  <c r="E84" i="5"/>
  <c r="I84" i="5" s="1"/>
  <c r="E85" i="5"/>
  <c r="I85" i="5" s="1"/>
  <c r="E86" i="5"/>
  <c r="I86" i="5" s="1"/>
  <c r="E87" i="5"/>
  <c r="I87" i="5" s="1"/>
  <c r="E88" i="5"/>
  <c r="I88" i="5" s="1"/>
  <c r="E89" i="5"/>
  <c r="I89" i="5" s="1"/>
  <c r="E90" i="5"/>
  <c r="I90" i="5" s="1"/>
  <c r="E91" i="5"/>
  <c r="I91" i="5" s="1"/>
  <c r="E92" i="5"/>
  <c r="I92" i="5" s="1"/>
  <c r="E93" i="5"/>
  <c r="I93" i="5" s="1"/>
  <c r="E94" i="5"/>
  <c r="I94" i="5" s="1"/>
  <c r="E95" i="5"/>
  <c r="I95" i="5" s="1"/>
  <c r="E96" i="5"/>
  <c r="I96" i="5" s="1"/>
  <c r="E97" i="5"/>
  <c r="I97" i="5" s="1"/>
  <c r="E98" i="5"/>
  <c r="I98" i="5" s="1"/>
  <c r="E58" i="5"/>
  <c r="I58" i="5" s="1"/>
  <c r="E104" i="7"/>
  <c r="K104" i="7" s="1"/>
  <c r="J104" i="7"/>
  <c r="E105" i="7"/>
  <c r="K105" i="7" s="1"/>
  <c r="J105" i="7"/>
  <c r="E106" i="7"/>
  <c r="K106" i="7" s="1"/>
  <c r="J106" i="7"/>
  <c r="E107" i="7"/>
  <c r="K107" i="7" s="1"/>
  <c r="J107" i="7"/>
  <c r="E108" i="7"/>
  <c r="K108" i="7" s="1"/>
  <c r="J108" i="7"/>
  <c r="E109" i="7"/>
  <c r="K109" i="7" s="1"/>
  <c r="J109" i="7"/>
  <c r="E110" i="7"/>
  <c r="K110" i="7" s="1"/>
  <c r="J110" i="7"/>
  <c r="E111" i="7"/>
  <c r="K111" i="7" s="1"/>
  <c r="J111" i="7"/>
  <c r="E112" i="7"/>
  <c r="K112" i="7" s="1"/>
  <c r="J112" i="7"/>
  <c r="E113" i="7"/>
  <c r="K113" i="7" s="1"/>
  <c r="J113" i="7"/>
  <c r="E114" i="7"/>
  <c r="K114" i="7" s="1"/>
  <c r="J114" i="7"/>
  <c r="E115" i="7"/>
  <c r="K115" i="7" s="1"/>
  <c r="J115" i="7"/>
  <c r="E116" i="7"/>
  <c r="K116" i="7" s="1"/>
  <c r="J116" i="7"/>
  <c r="E117" i="7"/>
  <c r="K117" i="7" s="1"/>
  <c r="J117" i="7"/>
  <c r="E118" i="7"/>
  <c r="K118" i="7" s="1"/>
  <c r="J118" i="7"/>
  <c r="E119" i="7"/>
  <c r="K119" i="7" s="1"/>
  <c r="J119" i="7"/>
  <c r="E79" i="7"/>
  <c r="K79" i="7" s="1"/>
  <c r="J79" i="7"/>
  <c r="E80" i="7"/>
  <c r="K80" i="7" s="1"/>
  <c r="J80" i="7"/>
  <c r="E81" i="7"/>
  <c r="K81" i="7" s="1"/>
  <c r="J81" i="7"/>
  <c r="E82" i="7"/>
  <c r="K82" i="7" s="1"/>
  <c r="J82" i="7"/>
  <c r="E83" i="7"/>
  <c r="K83" i="7" s="1"/>
  <c r="J83" i="7"/>
  <c r="E84" i="7"/>
  <c r="K84" i="7" s="1"/>
  <c r="J84" i="7"/>
  <c r="E85" i="7"/>
  <c r="K85" i="7" s="1"/>
  <c r="J85" i="7"/>
  <c r="E86" i="7"/>
  <c r="K86" i="7" s="1"/>
  <c r="J86" i="7"/>
  <c r="E87" i="7"/>
  <c r="K87" i="7" s="1"/>
  <c r="J87" i="7"/>
  <c r="E88" i="7"/>
  <c r="K88" i="7" s="1"/>
  <c r="J88" i="7"/>
  <c r="E89" i="7"/>
  <c r="K89" i="7" s="1"/>
  <c r="J89" i="7"/>
  <c r="E90" i="7"/>
  <c r="K90" i="7" s="1"/>
  <c r="J90" i="7"/>
  <c r="E91" i="7"/>
  <c r="K91" i="7" s="1"/>
  <c r="J91" i="7"/>
  <c r="E92" i="7"/>
  <c r="K92" i="7" s="1"/>
  <c r="J92" i="7"/>
  <c r="E93" i="7"/>
  <c r="K93" i="7" s="1"/>
  <c r="J93" i="7"/>
  <c r="E94" i="7"/>
  <c r="K94" i="7" s="1"/>
  <c r="J94" i="7"/>
  <c r="E95" i="7"/>
  <c r="K95" i="7" s="1"/>
  <c r="J95" i="7"/>
  <c r="E96" i="7"/>
  <c r="K96" i="7" s="1"/>
  <c r="J96" i="7"/>
  <c r="E97" i="7"/>
  <c r="K97" i="7" s="1"/>
  <c r="J97" i="7"/>
  <c r="E98" i="7"/>
  <c r="K98" i="7" s="1"/>
  <c r="J98" i="7"/>
  <c r="E99" i="7"/>
  <c r="K99" i="7" s="1"/>
  <c r="J99" i="7"/>
  <c r="E100" i="7"/>
  <c r="K100" i="7" s="1"/>
  <c r="J100" i="7"/>
  <c r="E101" i="7"/>
  <c r="K101" i="7" s="1"/>
  <c r="J101" i="7"/>
  <c r="E102" i="7"/>
  <c r="K102" i="7" s="1"/>
  <c r="J102" i="7"/>
  <c r="E103" i="7"/>
  <c r="K103" i="7" s="1"/>
  <c r="J103" i="7"/>
  <c r="E42" i="7"/>
  <c r="K42" i="7" s="1"/>
  <c r="J42" i="7"/>
  <c r="E43" i="7"/>
  <c r="K43" i="7" s="1"/>
  <c r="J43" i="7"/>
  <c r="E44" i="7"/>
  <c r="K44" i="7" s="1"/>
  <c r="J44" i="7"/>
  <c r="E45" i="7"/>
  <c r="K45" i="7" s="1"/>
  <c r="J45" i="7"/>
  <c r="E46" i="7"/>
  <c r="K46" i="7" s="1"/>
  <c r="J46" i="7"/>
  <c r="E47" i="7"/>
  <c r="K47" i="7" s="1"/>
  <c r="J47" i="7"/>
  <c r="E48" i="7"/>
  <c r="K48" i="7" s="1"/>
  <c r="J48" i="7"/>
  <c r="E49" i="7"/>
  <c r="K49" i="7" s="1"/>
  <c r="J49" i="7"/>
  <c r="E50" i="7"/>
  <c r="K50" i="7" s="1"/>
  <c r="J50" i="7"/>
  <c r="E51" i="7"/>
  <c r="K51" i="7" s="1"/>
  <c r="J51" i="7"/>
  <c r="E52" i="7"/>
  <c r="K52" i="7" s="1"/>
  <c r="J52" i="7"/>
  <c r="E53" i="7"/>
  <c r="K53" i="7" s="1"/>
  <c r="J53" i="7"/>
  <c r="E54" i="7"/>
  <c r="K54" i="7" s="1"/>
  <c r="J54" i="7"/>
  <c r="E55" i="7"/>
  <c r="K55" i="7" s="1"/>
  <c r="J55" i="7"/>
  <c r="E56" i="7"/>
  <c r="K56" i="7" s="1"/>
  <c r="J56" i="7"/>
  <c r="E57" i="7"/>
  <c r="K57" i="7" s="1"/>
  <c r="J57" i="7"/>
  <c r="E58" i="7"/>
  <c r="K58" i="7" s="1"/>
  <c r="J58" i="7"/>
  <c r="E59" i="7"/>
  <c r="K59" i="7" s="1"/>
  <c r="J59" i="7"/>
  <c r="E60" i="7"/>
  <c r="K60" i="7" s="1"/>
  <c r="J60" i="7"/>
  <c r="E61" i="7"/>
  <c r="K61" i="7" s="1"/>
  <c r="J61" i="7"/>
  <c r="E62" i="7"/>
  <c r="K62" i="7" s="1"/>
  <c r="J62" i="7"/>
  <c r="E63" i="7"/>
  <c r="K63" i="7" s="1"/>
  <c r="J63" i="7"/>
  <c r="E64" i="7"/>
  <c r="K64" i="7" s="1"/>
  <c r="J64" i="7"/>
  <c r="E65" i="7"/>
  <c r="K65" i="7" s="1"/>
  <c r="J65" i="7"/>
  <c r="E66" i="7"/>
  <c r="K66" i="7" s="1"/>
  <c r="J66" i="7"/>
  <c r="E67" i="7"/>
  <c r="K67" i="7" s="1"/>
  <c r="J67" i="7"/>
  <c r="E68" i="7"/>
  <c r="K68" i="7" s="1"/>
  <c r="J68" i="7"/>
  <c r="E69" i="7"/>
  <c r="K69" i="7" s="1"/>
  <c r="J69" i="7"/>
  <c r="E70" i="7"/>
  <c r="K70" i="7" s="1"/>
  <c r="J70" i="7"/>
  <c r="E71" i="7"/>
  <c r="K71" i="7" s="1"/>
  <c r="J71" i="7"/>
  <c r="E72" i="7"/>
  <c r="K72" i="7" s="1"/>
  <c r="J72" i="7"/>
  <c r="E73" i="7"/>
  <c r="K73" i="7" s="1"/>
  <c r="J73" i="7"/>
  <c r="E74" i="7"/>
  <c r="K74" i="7" s="1"/>
  <c r="J74" i="7"/>
  <c r="E75" i="7"/>
  <c r="K75" i="7" s="1"/>
  <c r="J75" i="7"/>
  <c r="E76" i="7"/>
  <c r="K76" i="7" s="1"/>
  <c r="J76" i="7"/>
  <c r="E77" i="7"/>
  <c r="K77" i="7" s="1"/>
  <c r="J77" i="7"/>
  <c r="E78" i="7"/>
  <c r="K78" i="7" s="1"/>
  <c r="J78" i="7"/>
  <c r="E9" i="7"/>
  <c r="K9" i="7" s="1"/>
  <c r="E10" i="7"/>
  <c r="K10" i="7" s="1"/>
  <c r="E11" i="7"/>
  <c r="K11" i="7" s="1"/>
  <c r="E12" i="7"/>
  <c r="K12" i="7" s="1"/>
  <c r="E13" i="7"/>
  <c r="K13" i="7" s="1"/>
  <c r="E14" i="7"/>
  <c r="K14" i="7" s="1"/>
  <c r="E15" i="7"/>
  <c r="K15" i="7" s="1"/>
  <c r="E16" i="7"/>
  <c r="K16" i="7" s="1"/>
  <c r="E17" i="7"/>
  <c r="K17" i="7" s="1"/>
  <c r="E18" i="7"/>
  <c r="K18" i="7" s="1"/>
  <c r="E19" i="7"/>
  <c r="K19" i="7" s="1"/>
  <c r="E20" i="7"/>
  <c r="K20" i="7" s="1"/>
  <c r="E21" i="7"/>
  <c r="K21" i="7" s="1"/>
  <c r="E22" i="7"/>
  <c r="K22" i="7" s="1"/>
  <c r="E23" i="7"/>
  <c r="K23" i="7" s="1"/>
  <c r="E24" i="7"/>
  <c r="K24" i="7" s="1"/>
  <c r="E25" i="7"/>
  <c r="K25" i="7" s="1"/>
  <c r="E26" i="7"/>
  <c r="K26" i="7" s="1"/>
  <c r="E27" i="7"/>
  <c r="K27" i="7" s="1"/>
  <c r="E28" i="7"/>
  <c r="K28" i="7" s="1"/>
  <c r="E29" i="7"/>
  <c r="K29" i="7" s="1"/>
  <c r="E30" i="7"/>
  <c r="K30" i="7" s="1"/>
  <c r="E31" i="7"/>
  <c r="K31" i="7" s="1"/>
  <c r="E32" i="7"/>
  <c r="K32" i="7" s="1"/>
  <c r="E33" i="7"/>
  <c r="K33" i="7" s="1"/>
  <c r="E34" i="7"/>
  <c r="K34" i="7" s="1"/>
  <c r="E35" i="7"/>
  <c r="K35" i="7" s="1"/>
  <c r="E36" i="7"/>
  <c r="K36" i="7" s="1"/>
  <c r="E37" i="7"/>
  <c r="K37" i="7" s="1"/>
  <c r="E38" i="7"/>
  <c r="K38" i="7" s="1"/>
  <c r="E39" i="7"/>
  <c r="K39" i="7" s="1"/>
  <c r="E40" i="7"/>
  <c r="K40" i="7" s="1"/>
  <c r="E41" i="7"/>
  <c r="K41" i="7" s="1"/>
  <c r="F120" i="7"/>
  <c r="F39" i="1"/>
  <c r="H39" i="1" s="1"/>
  <c r="F40" i="1"/>
  <c r="H40" i="1" s="1"/>
  <c r="F41" i="1"/>
  <c r="H41" i="1" s="1"/>
  <c r="F42" i="1"/>
  <c r="H42" i="1" s="1"/>
  <c r="F43" i="1"/>
  <c r="H43" i="1" s="1"/>
  <c r="E8" i="5"/>
  <c r="I8" i="5" s="1"/>
  <c r="E9" i="5"/>
  <c r="I9" i="5" s="1"/>
  <c r="E10" i="5"/>
  <c r="I10" i="5" s="1"/>
  <c r="E11" i="5"/>
  <c r="I11" i="5" s="1"/>
  <c r="E12" i="5"/>
  <c r="I12" i="5" s="1"/>
  <c r="E13" i="5"/>
  <c r="I13" i="5" s="1"/>
  <c r="E14" i="5"/>
  <c r="I14" i="5" s="1"/>
  <c r="E15" i="5"/>
  <c r="I15" i="5" s="1"/>
  <c r="E32" i="5"/>
  <c r="I32" i="5" s="1"/>
  <c r="E33" i="5"/>
  <c r="I33" i="5" s="1"/>
  <c r="E34" i="5"/>
  <c r="I34" i="5" s="1"/>
  <c r="E35" i="5"/>
  <c r="I35" i="5" s="1"/>
  <c r="E36" i="5"/>
  <c r="I36" i="5" s="1"/>
  <c r="E37" i="5"/>
  <c r="I37" i="5" s="1"/>
  <c r="E38" i="5"/>
  <c r="I38" i="5" s="1"/>
  <c r="E39" i="5"/>
  <c r="I39" i="5" s="1"/>
  <c r="E40" i="5"/>
  <c r="I40" i="5" s="1"/>
  <c r="E41" i="5"/>
  <c r="I41" i="5" s="1"/>
  <c r="E42" i="5"/>
  <c r="I42" i="5" s="1"/>
  <c r="E43" i="5"/>
  <c r="I43" i="5" s="1"/>
  <c r="E44" i="5"/>
  <c r="I44" i="5" s="1"/>
  <c r="E45" i="5"/>
  <c r="I45" i="5" s="1"/>
  <c r="E46" i="5"/>
  <c r="I46" i="5" s="1"/>
  <c r="E47" i="5"/>
  <c r="I47" i="5" s="1"/>
  <c r="E48" i="5"/>
  <c r="I48" i="5" s="1"/>
  <c r="E49" i="5"/>
  <c r="I49" i="5" s="1"/>
  <c r="E50" i="5"/>
  <c r="I50" i="5" s="1"/>
  <c r="E51" i="5"/>
  <c r="I51" i="5" s="1"/>
  <c r="E52" i="5"/>
  <c r="I52" i="5" s="1"/>
  <c r="E53" i="5"/>
  <c r="I53" i="5" s="1"/>
  <c r="E54" i="5"/>
  <c r="I54" i="5" s="1"/>
  <c r="E55" i="5"/>
  <c r="I55" i="5" s="1"/>
  <c r="E56" i="5"/>
  <c r="I56" i="5" s="1"/>
  <c r="E57" i="5"/>
  <c r="I57" i="5" s="1"/>
  <c r="E99" i="5"/>
  <c r="I99" i="5" s="1"/>
  <c r="E100" i="5"/>
  <c r="I100" i="5" s="1"/>
  <c r="G36" i="6"/>
  <c r="G37" i="6"/>
  <c r="K37" i="6" s="1"/>
  <c r="G38" i="6"/>
  <c r="G39" i="6"/>
  <c r="K39" i="6" s="1"/>
  <c r="G40" i="6"/>
  <c r="K40" i="6" s="1"/>
  <c r="G41" i="6"/>
  <c r="K41" i="6" s="1"/>
  <c r="G42" i="6"/>
  <c r="G43" i="6"/>
  <c r="K43" i="6" s="1"/>
  <c r="G44" i="6"/>
  <c r="K44" i="6" s="1"/>
  <c r="G45" i="6"/>
  <c r="G9" i="6"/>
  <c r="K9" i="6" s="1"/>
  <c r="G10" i="6"/>
  <c r="K10" i="6" s="1"/>
  <c r="G11" i="6"/>
  <c r="G12" i="6"/>
  <c r="K12" i="6" s="1"/>
  <c r="G13" i="6"/>
  <c r="K13" i="6" s="1"/>
  <c r="G14" i="6"/>
  <c r="K14" i="6" s="1"/>
  <c r="G15" i="6"/>
  <c r="K15" i="6" s="1"/>
  <c r="G16" i="6"/>
  <c r="K16" i="6" s="1"/>
  <c r="G17" i="6"/>
  <c r="K17" i="6" s="1"/>
  <c r="G18" i="6"/>
  <c r="K18" i="6" s="1"/>
  <c r="G19" i="6"/>
  <c r="K19" i="6" s="1"/>
  <c r="G20" i="6"/>
  <c r="K20" i="6" s="1"/>
  <c r="G21" i="6"/>
  <c r="K21" i="6" s="1"/>
  <c r="G22" i="6"/>
  <c r="K22" i="6" s="1"/>
  <c r="G23" i="6"/>
  <c r="K23" i="6" s="1"/>
  <c r="G24" i="6"/>
  <c r="G27" i="6"/>
  <c r="K27" i="6" s="1"/>
  <c r="G28" i="6"/>
  <c r="K28" i="6" s="1"/>
  <c r="G29" i="6"/>
  <c r="K29" i="6" s="1"/>
  <c r="G30" i="6"/>
  <c r="K30" i="6" s="1"/>
  <c r="G31" i="6"/>
  <c r="K31" i="6" s="1"/>
  <c r="G32" i="6"/>
  <c r="K32" i="6" s="1"/>
  <c r="G33" i="6"/>
  <c r="K33" i="6" s="1"/>
  <c r="G34" i="6"/>
  <c r="G35" i="6"/>
  <c r="K35" i="6" s="1"/>
  <c r="G8" i="6"/>
  <c r="K8" i="6" s="1"/>
  <c r="K4" i="6"/>
  <c r="I4" i="5"/>
  <c r="J43" i="6"/>
  <c r="J44" i="6"/>
  <c r="J45" i="6"/>
  <c r="I46" i="6"/>
  <c r="H46" i="6"/>
  <c r="J8" i="6"/>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K11" i="6"/>
  <c r="K24" i="6"/>
  <c r="K34" i="6"/>
  <c r="K36" i="6"/>
  <c r="K38" i="6"/>
  <c r="K42" i="6"/>
  <c r="K45" i="6"/>
  <c r="I3" i="5"/>
  <c r="K3" i="7"/>
  <c r="K3" i="6"/>
  <c r="H120" i="7"/>
  <c r="I126" i="7" s="1"/>
  <c r="I120"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8" i="7"/>
  <c r="E31" i="1"/>
  <c r="D36" i="1"/>
  <c r="D34" i="1"/>
  <c r="D37" i="1"/>
  <c r="D33" i="1"/>
  <c r="D35" i="1"/>
  <c r="D32" i="1"/>
  <c r="D38" i="1"/>
  <c r="G120" i="22" l="1"/>
  <c r="F37" i="1"/>
  <c r="G120" i="24"/>
  <c r="G120" i="23"/>
  <c r="F36" i="1"/>
  <c r="F35" i="1"/>
  <c r="F34" i="1"/>
  <c r="G120" i="21"/>
  <c r="F33" i="1"/>
  <c r="G120" i="20"/>
  <c r="F32" i="1"/>
  <c r="G120" i="19"/>
  <c r="F38" i="1"/>
  <c r="H38" i="1" s="1"/>
  <c r="I125" i="7"/>
  <c r="K120" i="7"/>
  <c r="J120" i="7"/>
  <c r="I101" i="5"/>
  <c r="H52" i="1" s="1"/>
  <c r="K46" i="6"/>
  <c r="E101" i="5"/>
  <c r="E120" i="7"/>
  <c r="J46" i="6"/>
  <c r="B46" i="1"/>
  <c r="G37" i="1"/>
  <c r="G32" i="1"/>
  <c r="G33" i="1"/>
  <c r="G34" i="1"/>
  <c r="G35" i="1"/>
  <c r="G36" i="1"/>
  <c r="D31" i="1"/>
  <c r="H55" i="1" l="1"/>
  <c r="H54" i="1"/>
  <c r="H53" i="1"/>
  <c r="H35" i="1"/>
  <c r="H37" i="1"/>
  <c r="H36" i="1"/>
  <c r="H34" i="1"/>
  <c r="H33" i="1"/>
  <c r="H32" i="1"/>
  <c r="F31" i="1"/>
  <c r="G120" i="7"/>
  <c r="F101" i="5"/>
  <c r="H60" i="1"/>
  <c r="G31" i="1"/>
  <c r="H56" i="1" l="1"/>
  <c r="H57" i="1" s="1"/>
  <c r="H64" i="1"/>
  <c r="H63" i="1"/>
  <c r="H62" i="1"/>
  <c r="H61" i="1"/>
  <c r="H65" i="1"/>
  <c r="H31" i="1"/>
  <c r="G44" i="1"/>
  <c r="H44" i="1" l="1"/>
  <c r="H47" i="1" s="1"/>
  <c r="I123" i="26" l="1"/>
  <c r="I124" i="26" s="1"/>
  <c r="I123" i="22"/>
  <c r="I124" i="22" s="1"/>
  <c r="I123" i="24"/>
  <c r="I124" i="24" s="1"/>
  <c r="I123" i="21"/>
  <c r="I124" i="21" s="1"/>
  <c r="I123" i="23"/>
  <c r="I124" i="23" s="1"/>
  <c r="I123" i="19"/>
  <c r="I124" i="19" s="1"/>
  <c r="I123" i="20"/>
  <c r="I124" i="20" s="1"/>
  <c r="I123" i="7"/>
  <c r="I124" i="7" s="1"/>
  <c r="H45" i="1"/>
  <c r="H46" i="1"/>
  <c r="H48" i="1" l="1"/>
  <c r="H49" i="1" s="1"/>
  <c r="H78" i="1" s="1"/>
</calcChain>
</file>

<file path=xl/sharedStrings.xml><?xml version="1.0" encoding="utf-8"?>
<sst xmlns="http://schemas.openxmlformats.org/spreadsheetml/2006/main" count="447" uniqueCount="222">
  <si>
    <t>By:</t>
  </si>
  <si>
    <t>Adresse:</t>
  </si>
  <si>
    <t>Postnr.:</t>
  </si>
  <si>
    <t>Fritidshus</t>
  </si>
  <si>
    <t>Landbrug</t>
  </si>
  <si>
    <t>Andet</t>
  </si>
  <si>
    <t>I alt</t>
  </si>
  <si>
    <t>Priserne er :</t>
  </si>
  <si>
    <t>Betegnelse</t>
  </si>
  <si>
    <t>Beskrivelse</t>
  </si>
  <si>
    <t>Materialer +
arbejdsløn</t>
  </si>
  <si>
    <t>Murer</t>
  </si>
  <si>
    <t>VVS</t>
  </si>
  <si>
    <t>El</t>
  </si>
  <si>
    <t>Maler</t>
  </si>
  <si>
    <t>(sæt kryds)</t>
  </si>
  <si>
    <t>Dato for besigtigelse:</t>
  </si>
  <si>
    <t>Stormrådets sagsnr.</t>
  </si>
  <si>
    <t>Adresse/postnr./by:</t>
  </si>
  <si>
    <t>Erhverv</t>
  </si>
  <si>
    <t>Det beskadigede er:</t>
  </si>
  <si>
    <t>Taksator:</t>
  </si>
  <si>
    <t>Materialer
i alt</t>
  </si>
  <si>
    <t>a. Bygning</t>
  </si>
  <si>
    <t>b. Løsøre</t>
  </si>
  <si>
    <t>c. Afgrøder</t>
  </si>
  <si>
    <t>Løsøre er jf. kalkulationsskema opgjort til</t>
  </si>
  <si>
    <t>Navn:</t>
  </si>
  <si>
    <t>Afgrøder er jf. kalkulationsskema opgjort til</t>
  </si>
  <si>
    <t>Dato:</t>
  </si>
  <si>
    <t>Beskrivelse af skadens omfang:</t>
  </si>
  <si>
    <t>Betegnelse:</t>
  </si>
  <si>
    <t>Enhed</t>
  </si>
  <si>
    <t>Mængde</t>
  </si>
  <si>
    <t>á kr.</t>
  </si>
  <si>
    <t>inkl.
moms</t>
  </si>
  <si>
    <t>ekskl.
moms</t>
  </si>
  <si>
    <t>Kalkulationsskema - løsøre</t>
  </si>
  <si>
    <t>Genstand/type, art og mærke</t>
  </si>
  <si>
    <t>Antal</t>
  </si>
  <si>
    <t>Nypris i dag</t>
  </si>
  <si>
    <t>Samlet beløb for Nyværdi - Værdiforringelse = Dagsværdi</t>
  </si>
  <si>
    <t>Dagsværdi = Erstatnings-
beløb</t>
  </si>
  <si>
    <t>Samlet samlet beløb for Nyværdi - Værdiforringelse = Dagsværdi</t>
  </si>
  <si>
    <t>Dagsværdi = erstatnings- beløb</t>
  </si>
  <si>
    <t>Nyværdi i alt</t>
  </si>
  <si>
    <t>Kalkulationsskema - afgrøder</t>
  </si>
  <si>
    <t>Areal Ha</t>
  </si>
  <si>
    <t>Udgift pr. Ha</t>
  </si>
  <si>
    <t>Udgift i alt</t>
  </si>
  <si>
    <t>Afgrødetype</t>
  </si>
  <si>
    <t>Havre</t>
  </si>
  <si>
    <t>Vårbyg</t>
  </si>
  <si>
    <t>Vinterbyg</t>
  </si>
  <si>
    <t>Vinterhvede</t>
  </si>
  <si>
    <t>Vårhvede</t>
  </si>
  <si>
    <t>Vinterrug</t>
  </si>
  <si>
    <t>Vintertriticale</t>
  </si>
  <si>
    <t>Vårtriticale</t>
  </si>
  <si>
    <t>Vinterraps</t>
  </si>
  <si>
    <t>Markært</t>
  </si>
  <si>
    <t>Hvidkløver</t>
  </si>
  <si>
    <t>Rødkløver</t>
  </si>
  <si>
    <t>Rødsvingel</t>
  </si>
  <si>
    <t>Engsvingel</t>
  </si>
  <si>
    <t>Engrapgræs</t>
  </si>
  <si>
    <t>Timothe</t>
  </si>
  <si>
    <t>Hundegræs</t>
  </si>
  <si>
    <t>Kløvergræs</t>
  </si>
  <si>
    <t>Rent græs</t>
  </si>
  <si>
    <t>Varig græs</t>
  </si>
  <si>
    <t>Lucerne</t>
  </si>
  <si>
    <t>Majs</t>
  </si>
  <si>
    <t>Sukkerroer</t>
  </si>
  <si>
    <t>Kartofler</t>
  </si>
  <si>
    <t>Alm. Rajgræs</t>
  </si>
  <si>
    <t>Ital. Rajgræs</t>
  </si>
  <si>
    <t>Alm. Rapsgræs</t>
  </si>
  <si>
    <t>Udlæg. Frø</t>
  </si>
  <si>
    <t>Kalkulationsskema - Murer</t>
  </si>
  <si>
    <t>Kalkulationsskema - VVS</t>
  </si>
  <si>
    <t>Kalkulationsskema - El</t>
  </si>
  <si>
    <t>Kalkulationsskema - Hårde hvidevarer</t>
  </si>
  <si>
    <t>Kalkulationsskema - Affugtning</t>
  </si>
  <si>
    <t>Kalkulationsskema - Maler</t>
  </si>
  <si>
    <t>3. Oplysninger om skadestedet</t>
  </si>
  <si>
    <t>Taksators underskrift og dato</t>
  </si>
  <si>
    <t>1. Besigtigelse</t>
  </si>
  <si>
    <t>Telefonnr. (Fastnet)</t>
  </si>
  <si>
    <t>Se arket "Murer"</t>
  </si>
  <si>
    <t>Se arket "VVS"</t>
  </si>
  <si>
    <t>Se arket "El"</t>
  </si>
  <si>
    <t>Se arket "Maler"</t>
  </si>
  <si>
    <t>Se arket "Eget arbejde"</t>
  </si>
  <si>
    <t>Arbejdsløn</t>
  </si>
  <si>
    <t>Værdi-
forringelse (%)</t>
  </si>
  <si>
    <t>Se arket "Tømrer"</t>
  </si>
  <si>
    <t>Udbetalt</t>
  </si>
  <si>
    <t>Heraf materialer</t>
  </si>
  <si>
    <t>Tilbageholdt selvrisiko</t>
  </si>
  <si>
    <t>Anmodet udbetaling fra SKL</t>
  </si>
  <si>
    <t>Difference (skal være = 0)</t>
  </si>
  <si>
    <t>Samlet beregnet selvrisiko</t>
  </si>
  <si>
    <t>Samlet tilbageholdt selvrisiko</t>
  </si>
  <si>
    <t>Selvrisikoprocent</t>
  </si>
  <si>
    <t>Selvrisiko i procent</t>
  </si>
  <si>
    <t>Løsøre</t>
  </si>
  <si>
    <t>Sagsnr.</t>
  </si>
  <si>
    <t>Helårshus</t>
  </si>
  <si>
    <t>Mobil tlf.</t>
  </si>
  <si>
    <t>Se "Hårde hvidevarer"</t>
  </si>
  <si>
    <t>Såsæd (pr. Ha)</t>
  </si>
  <si>
    <t>Gødning (pr. Ha)</t>
  </si>
  <si>
    <t>Kemikalier (pr. Ha)</t>
  </si>
  <si>
    <t>Samlet erstatning i sagen er opgjort til:</t>
  </si>
  <si>
    <t>2. Skadelidtes kontaktoplysninger</t>
  </si>
  <si>
    <t>Vejledning findes i arkets første faneblad.</t>
  </si>
  <si>
    <t>Se "Øvrige bygning"</t>
  </si>
  <si>
    <t>Dato for udfyldelse</t>
  </si>
  <si>
    <t>Selvrisiko for stormflods- og oversvømmelsesordningen</t>
  </si>
  <si>
    <t>Skadestype</t>
  </si>
  <si>
    <t>Bygningstype</t>
  </si>
  <si>
    <t>%</t>
  </si>
  <si>
    <t>Ejendom</t>
  </si>
  <si>
    <t>Minimumsselvrisiko</t>
  </si>
  <si>
    <t>Maksimumsselvrisiko</t>
  </si>
  <si>
    <t>Sagens selvrisiko</t>
  </si>
  <si>
    <t>4. Opgørelse af skade</t>
  </si>
  <si>
    <t xml:space="preserve">
</t>
  </si>
  <si>
    <t>Opgørelse
i alt</t>
  </si>
  <si>
    <t>Fradrag for
værdiforringelse</t>
  </si>
  <si>
    <t>Opgørelse i alt</t>
  </si>
  <si>
    <t>Kalkulationsskema - Tømrer</t>
  </si>
  <si>
    <t>Kalkulationsskema - Øvrig bygning</t>
  </si>
  <si>
    <t>Kalkulationsskema - Eget Arbejde</t>
  </si>
  <si>
    <t>Samlet samlet beløb for Eget arbejde</t>
  </si>
  <si>
    <t>Øvrig_bygning</t>
  </si>
  <si>
    <t>Tømrer_Snedker</t>
  </si>
  <si>
    <t>Hårde_hvidevarer</t>
  </si>
  <si>
    <t>Eget_arbejde</t>
  </si>
  <si>
    <t>[skriv entrepriser her]</t>
  </si>
  <si>
    <t>Anskaffet år</t>
  </si>
  <si>
    <t>Opgørelse af skader under stormflods- og oversvømmelsesordningen</t>
  </si>
  <si>
    <t>Regnvand</t>
  </si>
  <si>
    <t>E-mail:</t>
  </si>
  <si>
    <r>
      <rPr>
        <b/>
        <sz val="9"/>
        <rFont val="Verdana"/>
        <family val="2"/>
      </rPr>
      <t>Bemærk:</t>
    </r>
    <r>
      <rPr>
        <sz val="9"/>
        <rFont val="Verdana"/>
        <family val="2"/>
      </rPr>
      <t xml:space="preserve"> saltskader på afgrøder dækkes ikke.</t>
    </r>
  </si>
  <si>
    <t>Skadelidtes underskrift og dato</t>
  </si>
  <si>
    <t>Opgørelse af behov for genhusning</t>
  </si>
  <si>
    <t>Dato for genhusningsens start</t>
  </si>
  <si>
    <t>Dato for genhusningens forventede ophør</t>
  </si>
  <si>
    <t>Antal måneders forventet genhusning</t>
  </si>
  <si>
    <t>Pris</t>
  </si>
  <si>
    <t>Årsag til behovet for genhusning
(hvad der skal genopbygges)</t>
  </si>
  <si>
    <t>Samlet forventede udgifter</t>
  </si>
  <si>
    <t>Jord-behandling (pr. Ha)</t>
  </si>
  <si>
    <t>Selvrisikosatser</t>
  </si>
  <si>
    <t>Min</t>
  </si>
  <si>
    <t>Max</t>
  </si>
  <si>
    <t>Intet loft</t>
  </si>
  <si>
    <t>Hjælpeark til hændelsesrapport</t>
  </si>
  <si>
    <t>Gives erstatning til genhusning (inkl. opmagasinering) eller til opmagasinering</t>
  </si>
  <si>
    <t>Flytning</t>
  </si>
  <si>
    <t>Opmagasinering</t>
  </si>
  <si>
    <t>Loft over genhusnings-/ eller opmagasineringsudgifter</t>
  </si>
  <si>
    <t>Husleje</t>
  </si>
  <si>
    <t>Forventede udgifter</t>
  </si>
  <si>
    <t>Evt. opstilling af skurvogn</t>
  </si>
  <si>
    <t>Udlæg kløvergræs</t>
  </si>
  <si>
    <t>Bemærk:</t>
  </si>
  <si>
    <t xml:space="preserve">løsøre i kældre/rum under terræn erstattes kun, </t>
  </si>
  <si>
    <t>hvis bygningen er godkendt og anvendt til beboelse.</t>
  </si>
  <si>
    <t>Beskrivelse af nødvendig skadesbegrænsning</t>
  </si>
  <si>
    <t>Skadesbegrænsning er jf. kalkulationsskema opgjort til</t>
  </si>
  <si>
    <t>Genhusning er jf. kalkulationsskema opgjort til</t>
  </si>
  <si>
    <t>d. Skadesbegrænsning &amp; redning/bevaring</t>
  </si>
  <si>
    <t>Samlet opgørelse efter selvrisiko</t>
  </si>
  <si>
    <t>e. Genhusning &amp; Flytte/opmagasinering (for helårsbeboelse)</t>
  </si>
  <si>
    <t>Bemærkninger (evt. navn på sø/vandløb, uddybning af skøn, m.v.)</t>
  </si>
  <si>
    <t>Øvrige bemærkninger og/eller uddybning om hændelsesforløb mv. ved hændelsen</t>
  </si>
  <si>
    <t>Skønnes det, at skadelidte har foretaget handlinger, som vedkommende vidste eller burde vide ville øge risikoen for skaden?     </t>
  </si>
  <si>
    <t>Skønnes det, at skadelidte under hændelsen har forsømt at træffe rimelige foranstaltninger, der ville have begrænset skadens omfang?     </t>
  </si>
  <si>
    <t>Skønnes det, at skadelidte har placeret beskadiget løsøre på steder, hvor skadelidte burde vide, at der var særlig risiko for skade?     </t>
  </si>
  <si>
    <t>Skønnes det, at skadelidte forud for hændelsen har forsømt at træffe rimelige foranstaltninger, der ville have begrænset skadens omfang?     </t>
  </si>
  <si>
    <t>Vandstand i bygningen(/lign.) under hændelse (i cm)</t>
  </si>
  <si>
    <t>Sø / Vandløb</t>
  </si>
  <si>
    <t>Fjord/Hav</t>
  </si>
  <si>
    <t>Opstigende grundvand</t>
  </si>
  <si>
    <t>Kloakopstuvning (alle opstigende væsker fra afløbsinstallationen)</t>
  </si>
  <si>
    <t>Årsag til oversvømmelsen (eventuelt flere)</t>
  </si>
  <si>
    <t>Generelle oplysninger om hændelsen</t>
  </si>
  <si>
    <t>Bemærkninger (uddybning af skøn m.v.)</t>
  </si>
  <si>
    <t>Øvrige bemærkninger og/eller uddybninger om bygningens konstruktion, placering mv.</t>
  </si>
  <si>
    <t>Manglende tilsyn</t>
  </si>
  <si>
    <t>Dårlig vedligeholdelse</t>
  </si>
  <si>
    <t>Uegnede materialer</t>
  </si>
  <si>
    <t>Forkert konstruktion eller udførsel</t>
  </si>
  <si>
    <t>Skønnes det, at et eller flere af nedennævnte forhold har været medvirkende årsag til skaden, eller til at skaden er blevet større end ellers?</t>
  </si>
  <si>
    <t>Skønnes det, at ulovlige forhold har været medvirkende årsag til skadens omfang?</t>
  </si>
  <si>
    <t>Skønnes det, at servitutter og lokalplaner er overholdt?</t>
  </si>
  <si>
    <t>Skønnes det, at bygningen er lovligt opført?</t>
  </si>
  <si>
    <t>Spørgsmål om bygningens stand og lovlighed</t>
  </si>
  <si>
    <t>Kælder (ja/nej)     </t>
  </si>
  <si>
    <t>Antal etager         </t>
  </si>
  <si>
    <t>Stueetagens areal</t>
  </si>
  <si>
    <t>Opførelsesår (helt tal)</t>
  </si>
  <si>
    <t>Spørgsmål om bygningens konstruktion</t>
  </si>
  <si>
    <t>Er evt. erhvervsløsøre placeret 10 cm over gulv/terræn?</t>
  </si>
  <si>
    <t>Skønnes bygningen at ligge udenfor dige (foran diget)?</t>
  </si>
  <si>
    <t>Afstand fra skadestedet til hav/sø/vandløb (i mtr.)</t>
  </si>
  <si>
    <t>Spørgsmål om skadestedets placering i terræn</t>
  </si>
  <si>
    <t>Hvis ja. Virksomhedens art:</t>
  </si>
  <si>
    <t>Tilhører det skaderamte en momsregistreret virksomhed?     </t>
  </si>
  <si>
    <t>Hvis ja, årstal for sidste hændelse (helt tal)</t>
  </si>
  <si>
    <t>Har skadestedet tidligere været ramt af stormflod eller oversvømmelse?     </t>
  </si>
  <si>
    <t>Generelle oplysninger om skadestedet</t>
  </si>
  <si>
    <t>Ja</t>
  </si>
  <si>
    <t>Nej</t>
  </si>
  <si>
    <t>4+</t>
  </si>
  <si>
    <t>Ja, goft uagtsomt</t>
  </si>
  <si>
    <t>Ja, simpelt uagtsomt</t>
  </si>
  <si>
    <t>Spørgsmål om skadelidtes handlinger før/under hændelsen</t>
  </si>
  <si>
    <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</si>
</sst>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quot;kr&quot;\ #,##0.00"/>
    <numFmt numFmtId="166" formatCode="[$-F800]dddd\,\ mmmm\ dd\,\ yyyy"/>
    <numFmt numFmtId="167" formatCode="#,##0.0"/>
  </numFmts>
  <fonts count="25" x14ac:knownFonts="1">
    <font>
      <sz val="10"/>
      <name val="Arial"/>
    </font>
    <font>
      <sz val="11"/>
      <color theme="1"/>
      <name val="Calibri"/>
      <family val="2"/>
      <scheme val="minor"/>
    </font>
    <font>
      <sz val="10"/>
      <name val="Arial"/>
      <family val="2"/>
    </font>
    <font>
      <sz val="8"/>
      <name val="Arial"/>
      <family val="2"/>
    </font>
    <font>
      <i/>
      <sz val="9"/>
      <name val="Verdana"/>
      <family val="2"/>
    </font>
    <font>
      <sz val="9"/>
      <name val="Verdana"/>
      <family val="2"/>
    </font>
    <font>
      <b/>
      <sz val="9"/>
      <name val="Verdana"/>
      <family val="2"/>
    </font>
    <font>
      <sz val="10"/>
      <name val="Verdana"/>
      <family val="2"/>
    </font>
    <font>
      <sz val="8"/>
      <name val="Verdana"/>
      <family val="2"/>
    </font>
    <font>
      <b/>
      <sz val="10"/>
      <name val="Verdana"/>
      <family val="2"/>
    </font>
    <font>
      <sz val="9"/>
      <name val="Symbol"/>
      <family val="1"/>
      <charset val="2"/>
    </font>
    <font>
      <b/>
      <sz val="14"/>
      <name val="Verdana"/>
      <family val="2"/>
    </font>
    <font>
      <b/>
      <sz val="10"/>
      <name val="Arial"/>
      <family val="2"/>
    </font>
    <font>
      <sz val="9"/>
      <color theme="0"/>
      <name val="Verdana"/>
      <family val="2"/>
    </font>
    <font>
      <b/>
      <sz val="12"/>
      <name val="Arial"/>
      <family val="2"/>
    </font>
    <font>
      <sz val="10"/>
      <name val="Arial"/>
      <family val="2"/>
    </font>
    <font>
      <b/>
      <sz val="11"/>
      <name val="Arial"/>
      <family val="2"/>
    </font>
    <font>
      <b/>
      <sz val="9"/>
      <color rgb="FFFF0000"/>
      <name val="Verdana"/>
      <family val="2"/>
    </font>
    <font>
      <b/>
      <sz val="8"/>
      <name val="Verdana"/>
      <family val="2"/>
    </font>
    <font>
      <sz val="10"/>
      <color theme="1"/>
      <name val="Calibri"/>
      <family val="2"/>
      <scheme val="minor"/>
    </font>
    <font>
      <sz val="10"/>
      <color rgb="FF000000"/>
      <name val="Calibri"/>
      <family val="2"/>
      <scheme val="minor"/>
    </font>
    <font>
      <b/>
      <sz val="11"/>
      <color rgb="FF000000"/>
      <name val="Calibri"/>
      <family val="2"/>
      <scheme val="minor"/>
    </font>
    <font>
      <b/>
      <sz val="12"/>
      <color theme="1"/>
      <name val="Calibri"/>
      <family val="2"/>
      <scheme val="minor"/>
    </font>
    <font>
      <i/>
      <sz val="10"/>
      <name val="Calibri"/>
      <family val="2"/>
      <scheme val="minor"/>
    </font>
    <font>
      <sz val="8"/>
      <color rgb="FF000000"/>
      <name val="Segoe UI"/>
      <family val="2"/>
    </font>
  </fonts>
  <fills count="7">
    <fill>
      <patternFill patternType="none"/>
    </fill>
    <fill>
      <patternFill patternType="gray125"/>
    </fill>
    <fill>
      <patternFill patternType="solid">
        <fgColor indexed="26"/>
        <bgColor indexed="64"/>
      </patternFill>
    </fill>
    <fill>
      <patternFill patternType="lightUp"/>
    </fill>
    <fill>
      <patternFill patternType="solid">
        <fgColor indexed="47"/>
        <bgColor indexed="64"/>
      </patternFill>
    </fill>
    <fill>
      <patternFill patternType="solid">
        <fgColor theme="0" tint="-0.14999847407452621"/>
        <bgColor indexed="64"/>
      </patternFill>
    </fill>
    <fill>
      <patternFill patternType="solid">
        <fgColor theme="0" tint="-0.249977111117893"/>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bottom style="medium">
        <color indexed="64"/>
      </bottom>
      <diagonal/>
    </border>
    <border>
      <left style="thin">
        <color indexed="64"/>
      </left>
      <right style="thin">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theme="0" tint="-0.499984740745262"/>
      </left>
      <right/>
      <top/>
      <bottom style="thin">
        <color indexed="64"/>
      </bottom>
      <diagonal/>
    </border>
    <border>
      <left style="thin">
        <color theme="0" tint="-0.499984740745262"/>
      </left>
      <right/>
      <top/>
      <bottom/>
      <diagonal/>
    </border>
    <border>
      <left/>
      <right style="medium">
        <color indexed="64"/>
      </right>
      <top style="thin">
        <color indexed="64"/>
      </top>
      <bottom/>
      <diagonal/>
    </border>
    <border>
      <left style="thin">
        <color theme="0" tint="-0.499984740745262"/>
      </left>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double">
        <color indexed="64"/>
      </bottom>
      <diagonal/>
    </border>
    <border>
      <left style="medium">
        <color indexed="64"/>
      </left>
      <right/>
      <top/>
      <bottom style="double">
        <color indexed="64"/>
      </bottom>
      <diagonal/>
    </border>
    <border>
      <left/>
      <right style="medium">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theme="0" tint="-0.499984740745262"/>
      </left>
      <right style="medium">
        <color indexed="64"/>
      </right>
      <top/>
      <bottom style="thin">
        <color indexed="64"/>
      </bottom>
      <diagonal/>
    </border>
    <border>
      <left style="thin">
        <color theme="0" tint="-0.499984740745262"/>
      </left>
      <right style="medium">
        <color indexed="64"/>
      </right>
      <top/>
      <bottom/>
      <diagonal/>
    </border>
    <border>
      <left style="thin">
        <color theme="0" tint="-0.499984740745262"/>
      </left>
      <right style="medium">
        <color indexed="64"/>
      </right>
      <top style="thin">
        <color indexed="64"/>
      </top>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7">
    <xf numFmtId="0" fontId="0" fillId="0" borderId="0"/>
    <xf numFmtId="164" fontId="2" fillId="0" borderId="0" applyFont="0" applyFill="0" applyBorder="0" applyAlignment="0" applyProtection="0"/>
    <xf numFmtId="9" fontId="2" fillId="0" borderId="0" applyFont="0" applyFill="0" applyBorder="0" applyAlignment="0" applyProtection="0"/>
    <xf numFmtId="0" fontId="15" fillId="0" borderId="0"/>
    <xf numFmtId="164" fontId="15" fillId="0" borderId="0" applyFont="0" applyFill="0" applyBorder="0" applyAlignment="0" applyProtection="0"/>
    <xf numFmtId="9" fontId="15" fillId="0" borderId="0" applyFont="0" applyFill="0" applyBorder="0" applyAlignment="0" applyProtection="0"/>
    <xf numFmtId="0" fontId="1" fillId="0" borderId="0"/>
  </cellStyleXfs>
  <cellXfs count="354">
    <xf numFmtId="0" fontId="0" fillId="0" borderId="0" xfId="0"/>
    <xf numFmtId="0" fontId="5" fillId="0" borderId="0" xfId="0" applyFont="1"/>
    <xf numFmtId="0" fontId="5" fillId="2" borderId="1" xfId="0" applyFont="1" applyFill="1" applyBorder="1" applyAlignment="1" applyProtection="1">
      <alignment horizontal="center"/>
      <protection locked="0"/>
    </xf>
    <xf numFmtId="0" fontId="5" fillId="0" borderId="0" xfId="0" applyFont="1" applyFill="1"/>
    <xf numFmtId="0" fontId="5" fillId="2" borderId="1" xfId="0" applyFont="1" applyFill="1" applyBorder="1" applyAlignment="1" applyProtection="1">
      <protection locked="0"/>
    </xf>
    <xf numFmtId="4" fontId="6" fillId="0" borderId="1" xfId="1" applyNumberFormat="1" applyFont="1" applyBorder="1" applyProtection="1"/>
    <xf numFmtId="0" fontId="9" fillId="0" borderId="0" xfId="0" applyFont="1"/>
    <xf numFmtId="0" fontId="6" fillId="0" borderId="0" xfId="0" applyFont="1"/>
    <xf numFmtId="0" fontId="10" fillId="0" borderId="0" xfId="0" applyFont="1" applyAlignment="1">
      <alignment horizontal="left" indent="3"/>
    </xf>
    <xf numFmtId="0" fontId="10" fillId="0" borderId="0" xfId="0" applyFont="1" applyAlignment="1">
      <alignment horizontal="left" indent="4"/>
    </xf>
    <xf numFmtId="0" fontId="5" fillId="0" borderId="0" xfId="0" applyFont="1" applyAlignment="1">
      <alignment horizontal="left" indent="3"/>
    </xf>
    <xf numFmtId="0" fontId="10" fillId="0" borderId="0" xfId="0" applyFont="1" applyAlignment="1">
      <alignment horizontal="left" indent="2"/>
    </xf>
    <xf numFmtId="0" fontId="5" fillId="0" borderId="0" xfId="0" applyFont="1" applyAlignment="1">
      <alignment horizontal="left" indent="2"/>
    </xf>
    <xf numFmtId="4" fontId="5" fillId="0" borderId="1" xfId="1" applyNumberFormat="1" applyFont="1" applyBorder="1" applyProtection="1"/>
    <xf numFmtId="0" fontId="5" fillId="0" borderId="1" xfId="0" applyFont="1" applyFill="1" applyBorder="1" applyProtection="1"/>
    <xf numFmtId="4" fontId="5" fillId="0" borderId="1" xfId="0" applyNumberFormat="1" applyFont="1" applyFill="1" applyBorder="1" applyProtection="1"/>
    <xf numFmtId="0" fontId="5" fillId="0" borderId="0" xfId="0" applyFont="1" applyProtection="1"/>
    <xf numFmtId="0" fontId="5" fillId="0" borderId="0" xfId="0" applyFont="1" applyBorder="1" applyAlignment="1" applyProtection="1"/>
    <xf numFmtId="0" fontId="5" fillId="0" borderId="0" xfId="0" applyFont="1" applyBorder="1" applyProtection="1"/>
    <xf numFmtId="0" fontId="5" fillId="0" borderId="0" xfId="0" applyFont="1" applyFill="1" applyBorder="1" applyProtection="1"/>
    <xf numFmtId="0" fontId="6" fillId="0" borderId="1" xfId="0" applyFont="1" applyFill="1" applyBorder="1" applyAlignment="1" applyProtection="1">
      <alignment horizontal="center" vertical="top"/>
    </xf>
    <xf numFmtId="0" fontId="6" fillId="0" borderId="1" xfId="0" applyFont="1" applyFill="1" applyBorder="1" applyAlignment="1" applyProtection="1">
      <alignment horizontal="center" vertical="top" wrapText="1"/>
    </xf>
    <xf numFmtId="0" fontId="5" fillId="2" borderId="1" xfId="0" applyFont="1" applyFill="1" applyBorder="1" applyProtection="1">
      <protection locked="0"/>
    </xf>
    <xf numFmtId="4" fontId="5" fillId="2" borderId="1" xfId="0" applyNumberFormat="1" applyFont="1" applyFill="1" applyBorder="1" applyProtection="1">
      <protection locked="0"/>
    </xf>
    <xf numFmtId="0" fontId="6" fillId="0" borderId="1" xfId="0" applyFont="1" applyFill="1" applyBorder="1" applyAlignment="1" applyProtection="1">
      <alignment vertical="top"/>
    </xf>
    <xf numFmtId="0" fontId="5" fillId="0" borderId="1" xfId="0" applyFont="1" applyBorder="1" applyAlignment="1" applyProtection="1">
      <alignment vertical="top" wrapText="1"/>
    </xf>
    <xf numFmtId="0" fontId="5" fillId="0" borderId="1" xfId="0" applyFont="1" applyBorder="1" applyAlignment="1" applyProtection="1">
      <alignment wrapText="1"/>
    </xf>
    <xf numFmtId="0" fontId="5" fillId="0" borderId="1" xfId="0" applyFont="1" applyBorder="1" applyAlignment="1" applyProtection="1">
      <alignment horizontal="right"/>
    </xf>
    <xf numFmtId="4" fontId="5" fillId="2" borderId="1" xfId="1" applyNumberFormat="1" applyFont="1" applyFill="1" applyBorder="1" applyProtection="1">
      <protection locked="0"/>
    </xf>
    <xf numFmtId="0" fontId="5" fillId="2" borderId="1" xfId="0" applyFont="1" applyFill="1" applyBorder="1" applyAlignment="1" applyProtection="1">
      <alignment vertical="top" wrapText="1"/>
      <protection locked="0"/>
    </xf>
    <xf numFmtId="0" fontId="7" fillId="0" borderId="0" xfId="0" applyFont="1" applyProtection="1"/>
    <xf numFmtId="0" fontId="6" fillId="0" borderId="1" xfId="0" applyFont="1" applyFill="1" applyBorder="1" applyAlignment="1" applyProtection="1">
      <alignment vertical="top" wrapText="1"/>
    </xf>
    <xf numFmtId="0" fontId="7" fillId="0" borderId="0" xfId="0" applyFont="1" applyAlignment="1" applyProtection="1">
      <alignment vertical="top" wrapText="1"/>
    </xf>
    <xf numFmtId="0" fontId="4" fillId="0" borderId="3" xfId="0" applyFont="1" applyBorder="1" applyAlignment="1" applyProtection="1">
      <alignment horizontal="left"/>
    </xf>
    <xf numFmtId="0" fontId="4" fillId="0" borderId="6" xfId="0" applyFont="1" applyBorder="1" applyAlignment="1" applyProtection="1">
      <alignment horizontal="left"/>
    </xf>
    <xf numFmtId="0" fontId="5" fillId="0" borderId="10" xfId="0" applyFont="1" applyBorder="1" applyAlignment="1" applyProtection="1">
      <alignment horizontal="right"/>
    </xf>
    <xf numFmtId="4" fontId="5" fillId="4" borderId="1" xfId="0" applyNumberFormat="1" applyFont="1" applyFill="1" applyBorder="1" applyProtection="1">
      <protection locked="0"/>
    </xf>
    <xf numFmtId="4" fontId="5" fillId="0" borderId="1" xfId="0" applyNumberFormat="1" applyFont="1" applyBorder="1" applyAlignment="1" applyProtection="1"/>
    <xf numFmtId="39" fontId="5" fillId="0" borderId="1" xfId="0" applyNumberFormat="1" applyFont="1" applyBorder="1" applyAlignment="1" applyProtection="1"/>
    <xf numFmtId="49" fontId="5" fillId="0" borderId="1" xfId="0" applyNumberFormat="1" applyFont="1" applyFill="1" applyBorder="1" applyAlignment="1" applyProtection="1">
      <alignment horizontal="center"/>
    </xf>
    <xf numFmtId="0" fontId="14" fillId="0" borderId="0" xfId="0" applyFont="1"/>
    <xf numFmtId="0" fontId="15" fillId="0" borderId="0" xfId="0" applyFont="1"/>
    <xf numFmtId="0" fontId="16" fillId="0" borderId="0" xfId="0" applyFont="1"/>
    <xf numFmtId="0" fontId="15" fillId="0" borderId="0" xfId="0" applyFont="1" applyBorder="1"/>
    <xf numFmtId="0" fontId="12" fillId="0" borderId="18" xfId="0" applyFont="1" applyBorder="1"/>
    <xf numFmtId="0" fontId="0" fillId="0" borderId="18" xfId="0" applyBorder="1"/>
    <xf numFmtId="10" fontId="15" fillId="0" borderId="0" xfId="2" applyNumberFormat="1" applyFont="1" applyBorder="1"/>
    <xf numFmtId="10" fontId="0" fillId="0" borderId="0" xfId="2" applyNumberFormat="1" applyFont="1" applyBorder="1"/>
    <xf numFmtId="9" fontId="0" fillId="0" borderId="0" xfId="2" applyFont="1"/>
    <xf numFmtId="0" fontId="13" fillId="0" borderId="0" xfId="0" applyFont="1" applyProtection="1"/>
    <xf numFmtId="0" fontId="5" fillId="0" borderId="4" xfId="0" applyFont="1" applyBorder="1" applyProtection="1"/>
    <xf numFmtId="39" fontId="5" fillId="0" borderId="10" xfId="1" applyNumberFormat="1" applyFont="1" applyBorder="1" applyProtection="1"/>
    <xf numFmtId="10" fontId="5" fillId="0" borderId="1" xfId="2" applyNumberFormat="1" applyFont="1" applyBorder="1" applyProtection="1"/>
    <xf numFmtId="164" fontId="5" fillId="0" borderId="1" xfId="1" applyFont="1" applyBorder="1" applyProtection="1"/>
    <xf numFmtId="0" fontId="6" fillId="0" borderId="1" xfId="0" applyFont="1" applyFill="1" applyBorder="1" applyAlignment="1" applyProtection="1">
      <alignment horizontal="center" vertical="top"/>
    </xf>
    <xf numFmtId="0" fontId="4" fillId="0" borderId="3" xfId="0" applyFont="1" applyBorder="1" applyAlignment="1" applyProtection="1">
      <alignment horizontal="left"/>
    </xf>
    <xf numFmtId="0" fontId="4" fillId="0" borderId="6" xfId="0" applyFont="1" applyBorder="1" applyAlignment="1" applyProtection="1">
      <alignment horizontal="left"/>
    </xf>
    <xf numFmtId="0" fontId="5" fillId="0" borderId="5" xfId="0" applyFont="1" applyBorder="1" applyProtection="1"/>
    <xf numFmtId="165" fontId="5" fillId="0" borderId="1" xfId="3" applyNumberFormat="1" applyFont="1" applyBorder="1" applyProtection="1"/>
    <xf numFmtId="164" fontId="5" fillId="0" borderId="0" xfId="1" applyFont="1" applyProtection="1"/>
    <xf numFmtId="9" fontId="5" fillId="3" borderId="1" xfId="4" applyNumberFormat="1" applyFont="1" applyFill="1" applyBorder="1" applyProtection="1"/>
    <xf numFmtId="165" fontId="5" fillId="0" borderId="1" xfId="3" applyNumberFormat="1" applyFont="1" applyBorder="1" applyProtection="1"/>
    <xf numFmtId="9" fontId="5" fillId="3" borderId="1" xfId="4" applyNumberFormat="1" applyFont="1" applyFill="1" applyBorder="1" applyProtection="1"/>
    <xf numFmtId="0" fontId="8" fillId="0" borderId="3" xfId="0" applyFont="1" applyBorder="1" applyAlignment="1" applyProtection="1">
      <alignment horizontal="right"/>
    </xf>
    <xf numFmtId="164" fontId="5" fillId="3" borderId="1" xfId="1" applyFont="1" applyFill="1" applyBorder="1" applyProtection="1"/>
    <xf numFmtId="164" fontId="5" fillId="2" borderId="1" xfId="1" applyFont="1" applyFill="1" applyBorder="1" applyProtection="1">
      <protection locked="0"/>
    </xf>
    <xf numFmtId="164" fontId="5" fillId="0" borderId="1" xfId="1" applyFont="1" applyFill="1" applyBorder="1" applyProtection="1"/>
    <xf numFmtId="164" fontId="6" fillId="0" borderId="1" xfId="1" applyFont="1" applyFill="1" applyBorder="1" applyAlignment="1" applyProtection="1">
      <alignment horizontal="right"/>
    </xf>
    <xf numFmtId="164" fontId="5" fillId="4" borderId="1" xfId="1" applyFont="1" applyFill="1" applyBorder="1" applyProtection="1">
      <protection locked="0"/>
    </xf>
    <xf numFmtId="164" fontId="6" fillId="0" borderId="1" xfId="1" applyFont="1" applyBorder="1" applyProtection="1"/>
    <xf numFmtId="0" fontId="5" fillId="2" borderId="1" xfId="0" applyFont="1" applyFill="1" applyBorder="1" applyAlignment="1" applyProtection="1">
      <alignment vertical="center" wrapText="1"/>
      <protection locked="0"/>
    </xf>
    <xf numFmtId="0" fontId="5" fillId="2" borderId="1" xfId="0" applyFont="1" applyFill="1" applyBorder="1" applyAlignment="1" applyProtection="1">
      <alignment vertical="center"/>
      <protection locked="0"/>
    </xf>
    <xf numFmtId="164" fontId="8" fillId="2" borderId="1" xfId="1" applyFont="1" applyFill="1" applyBorder="1" applyAlignment="1" applyProtection="1">
      <alignment vertical="center"/>
      <protection locked="0"/>
    </xf>
    <xf numFmtId="164" fontId="8" fillId="0" borderId="1" xfId="1" applyFont="1" applyBorder="1" applyAlignment="1" applyProtection="1">
      <alignment vertical="center"/>
    </xf>
    <xf numFmtId="4" fontId="5" fillId="0" borderId="1" xfId="0" applyNumberFormat="1" applyFont="1" applyBorder="1" applyAlignment="1" applyProtection="1">
      <alignment vertical="center"/>
    </xf>
    <xf numFmtId="164" fontId="5" fillId="0" borderId="1" xfId="1" applyFont="1" applyBorder="1" applyAlignment="1" applyProtection="1">
      <alignment vertical="center"/>
    </xf>
    <xf numFmtId="164" fontId="18" fillId="0" borderId="1" xfId="1" applyFont="1" applyBorder="1" applyAlignment="1" applyProtection="1">
      <alignment vertical="center"/>
    </xf>
    <xf numFmtId="164" fontId="6" fillId="0" borderId="1" xfId="1" applyFont="1" applyBorder="1" applyAlignment="1" applyProtection="1">
      <alignment vertical="center"/>
    </xf>
    <xf numFmtId="4" fontId="6" fillId="0" borderId="1" xfId="0" applyNumberFormat="1" applyFont="1" applyBorder="1" applyAlignment="1" applyProtection="1">
      <alignment vertical="center"/>
    </xf>
    <xf numFmtId="0" fontId="8" fillId="0" borderId="0" xfId="0" applyFont="1" applyBorder="1" applyAlignment="1" applyProtection="1">
      <alignment horizontal="center"/>
    </xf>
    <xf numFmtId="0" fontId="5" fillId="0" borderId="9" xfId="0" applyFont="1" applyFill="1" applyBorder="1" applyAlignment="1" applyProtection="1">
      <alignment horizontal="left"/>
    </xf>
    <xf numFmtId="0" fontId="5" fillId="2" borderId="1" xfId="0" applyFont="1" applyFill="1" applyBorder="1" applyAlignment="1" applyProtection="1">
      <alignment horizontal="center"/>
      <protection locked="0"/>
    </xf>
    <xf numFmtId="0" fontId="5" fillId="2" borderId="1" xfId="0" applyFont="1" applyFill="1" applyBorder="1" applyAlignment="1" applyProtection="1">
      <protection locked="0"/>
    </xf>
    <xf numFmtId="0" fontId="5" fillId="0" borderId="0" xfId="0" applyFont="1" applyFill="1" applyBorder="1" applyAlignment="1" applyProtection="1">
      <alignment horizontal="center"/>
    </xf>
    <xf numFmtId="0" fontId="5" fillId="0" borderId="3" xfId="0" applyFont="1" applyFill="1" applyBorder="1" applyAlignment="1" applyProtection="1">
      <alignment horizontal="center"/>
    </xf>
    <xf numFmtId="0" fontId="5" fillId="0" borderId="5" xfId="0" applyFont="1" applyFill="1" applyBorder="1" applyAlignment="1" applyProtection="1">
      <alignment horizontal="center"/>
    </xf>
    <xf numFmtId="0" fontId="5" fillId="0" borderId="6" xfId="0" applyFont="1" applyFill="1" applyBorder="1" applyAlignment="1" applyProtection="1">
      <alignment horizontal="center"/>
    </xf>
    <xf numFmtId="0" fontId="5" fillId="0" borderId="1" xfId="0" applyFont="1" applyFill="1" applyBorder="1" applyProtection="1"/>
    <xf numFmtId="0" fontId="5" fillId="0" borderId="1" xfId="0" applyFont="1" applyBorder="1" applyProtection="1"/>
    <xf numFmtId="0" fontId="5" fillId="0" borderId="0" xfId="0" applyFont="1" applyProtection="1"/>
    <xf numFmtId="0" fontId="5" fillId="0" borderId="7" xfId="0" applyFont="1" applyBorder="1" applyAlignment="1" applyProtection="1"/>
    <xf numFmtId="0" fontId="5" fillId="0" borderId="0" xfId="0" applyFont="1" applyBorder="1" applyAlignment="1" applyProtection="1"/>
    <xf numFmtId="0" fontId="5" fillId="0" borderId="7" xfId="0" applyFont="1" applyBorder="1" applyAlignment="1" applyProtection="1">
      <alignment horizontal="left"/>
    </xf>
    <xf numFmtId="0" fontId="5" fillId="0" borderId="0" xfId="0" applyFont="1" applyBorder="1" applyAlignment="1" applyProtection="1">
      <alignment horizontal="left"/>
    </xf>
    <xf numFmtId="0" fontId="5" fillId="0" borderId="3" xfId="0" applyFont="1" applyBorder="1" applyAlignment="1" applyProtection="1">
      <alignment horizontal="left"/>
    </xf>
    <xf numFmtId="0" fontId="5" fillId="0" borderId="0" xfId="0" applyFont="1" applyFill="1" applyBorder="1" applyAlignment="1" applyProtection="1"/>
    <xf numFmtId="0" fontId="5" fillId="0" borderId="0" xfId="0" applyFont="1" applyBorder="1" applyAlignment="1" applyProtection="1">
      <alignment horizontal="right"/>
    </xf>
    <xf numFmtId="0" fontId="5" fillId="0" borderId="7" xfId="0" applyFont="1" applyBorder="1" applyAlignment="1" applyProtection="1">
      <alignment horizontal="right"/>
    </xf>
    <xf numFmtId="0" fontId="5" fillId="0" borderId="8" xfId="0" applyFont="1" applyBorder="1" applyAlignment="1" applyProtection="1">
      <alignment horizontal="center"/>
    </xf>
    <xf numFmtId="0" fontId="5" fillId="0" borderId="1" xfId="0" applyFont="1" applyBorder="1" applyAlignment="1" applyProtection="1">
      <alignment horizontal="center"/>
    </xf>
    <xf numFmtId="0" fontId="5" fillId="0" borderId="7" xfId="0" applyFont="1" applyFill="1" applyBorder="1" applyAlignment="1" applyProtection="1"/>
    <xf numFmtId="0" fontId="5" fillId="0" borderId="7" xfId="0" applyFont="1" applyFill="1" applyBorder="1" applyAlignment="1" applyProtection="1">
      <alignment horizontal="center"/>
    </xf>
    <xf numFmtId="0" fontId="5" fillId="0" borderId="0" xfId="0" applyFont="1" applyBorder="1" applyProtection="1"/>
    <xf numFmtId="0" fontId="5" fillId="0" borderId="7" xfId="0" applyFont="1" applyBorder="1" applyProtection="1"/>
    <xf numFmtId="0" fontId="5" fillId="0" borderId="3" xfId="0" applyFont="1" applyBorder="1" applyProtection="1"/>
    <xf numFmtId="0" fontId="5" fillId="0" borderId="7" xfId="0" applyFont="1" applyFill="1" applyBorder="1" applyAlignment="1" applyProtection="1">
      <alignment horizontal="left"/>
    </xf>
    <xf numFmtId="0" fontId="5" fillId="0" borderId="0" xfId="0" applyFont="1" applyFill="1" applyBorder="1" applyProtection="1"/>
    <xf numFmtId="0" fontId="5" fillId="0" borderId="5" xfId="0" applyFont="1" applyFill="1" applyBorder="1" applyAlignment="1" applyProtection="1">
      <alignment horizontal="left"/>
    </xf>
    <xf numFmtId="0" fontId="6" fillId="0" borderId="7" xfId="0" applyFont="1" applyFill="1" applyBorder="1" applyAlignment="1" applyProtection="1">
      <alignment horizontal="left"/>
    </xf>
    <xf numFmtId="0" fontId="6" fillId="0" borderId="1" xfId="0" applyFont="1" applyFill="1" applyBorder="1" applyAlignment="1" applyProtection="1">
      <alignment horizontal="center" vertical="top"/>
    </xf>
    <xf numFmtId="0" fontId="6" fillId="0" borderId="1" xfId="0" applyFont="1" applyFill="1" applyBorder="1" applyAlignment="1" applyProtection="1">
      <alignment horizontal="center" vertical="top" wrapText="1"/>
    </xf>
    <xf numFmtId="0" fontId="5" fillId="2" borderId="1" xfId="0" applyFont="1" applyFill="1" applyBorder="1" applyProtection="1">
      <protection locked="0"/>
    </xf>
    <xf numFmtId="0" fontId="5" fillId="2" borderId="7" xfId="0" applyFont="1" applyFill="1" applyBorder="1" applyProtection="1">
      <protection locked="0"/>
    </xf>
    <xf numFmtId="0" fontId="4" fillId="0" borderId="7" xfId="0" applyFont="1" applyBorder="1" applyAlignment="1" applyProtection="1">
      <alignment horizontal="right"/>
    </xf>
    <xf numFmtId="0" fontId="4" fillId="0" borderId="0" xfId="0" applyFont="1" applyBorder="1" applyAlignment="1" applyProtection="1">
      <alignment horizontal="right"/>
    </xf>
    <xf numFmtId="0" fontId="5" fillId="0" borderId="9" xfId="0" applyFont="1" applyFill="1" applyBorder="1" applyAlignment="1" applyProtection="1">
      <alignment horizontal="center"/>
    </xf>
    <xf numFmtId="0" fontId="5" fillId="0" borderId="8" xfId="0" applyFont="1" applyFill="1" applyBorder="1" applyAlignment="1" applyProtection="1">
      <alignment horizontal="center"/>
    </xf>
    <xf numFmtId="0" fontId="5" fillId="0" borderId="13" xfId="0" applyFont="1" applyFill="1" applyBorder="1" applyAlignment="1" applyProtection="1">
      <alignment horizontal="center"/>
    </xf>
    <xf numFmtId="0" fontId="5" fillId="0" borderId="14" xfId="0" applyFont="1" applyFill="1" applyBorder="1" applyAlignment="1" applyProtection="1">
      <alignment horizontal="center"/>
    </xf>
    <xf numFmtId="0" fontId="5" fillId="0" borderId="8" xfId="0" applyFont="1" applyBorder="1" applyAlignment="1" applyProtection="1">
      <alignment horizontal="left"/>
    </xf>
    <xf numFmtId="0" fontId="5" fillId="0" borderId="13" xfId="0" applyFont="1" applyBorder="1" applyAlignment="1" applyProtection="1">
      <alignment horizontal="left"/>
    </xf>
    <xf numFmtId="0" fontId="5" fillId="0" borderId="14" xfId="0" applyFont="1" applyBorder="1" applyAlignment="1" applyProtection="1">
      <alignment horizontal="left"/>
    </xf>
    <xf numFmtId="164" fontId="5" fillId="0" borderId="1" xfId="1" applyFont="1" applyBorder="1" applyProtection="1"/>
    <xf numFmtId="164" fontId="5" fillId="2" borderId="1" xfId="1" applyFont="1" applyFill="1" applyBorder="1" applyProtection="1">
      <protection locked="0"/>
    </xf>
    <xf numFmtId="164" fontId="5" fillId="0" borderId="1" xfId="1" applyFont="1" applyFill="1" applyBorder="1" applyProtection="1"/>
    <xf numFmtId="0" fontId="6" fillId="0" borderId="7" xfId="0" applyFont="1" applyBorder="1" applyAlignment="1" applyProtection="1">
      <alignment horizontal="left"/>
    </xf>
    <xf numFmtId="0" fontId="6" fillId="0" borderId="0" xfId="0" applyFont="1" applyBorder="1" applyAlignment="1" applyProtection="1">
      <alignment horizontal="left"/>
    </xf>
    <xf numFmtId="0" fontId="6" fillId="0" borderId="3" xfId="0" applyFont="1" applyBorder="1" applyAlignment="1" applyProtection="1">
      <alignment horizontal="left"/>
    </xf>
    <xf numFmtId="0" fontId="5" fillId="0" borderId="6" xfId="0" applyFont="1" applyFill="1" applyBorder="1" applyAlignment="1" applyProtection="1">
      <alignment horizontal="left"/>
    </xf>
    <xf numFmtId="0" fontId="5" fillId="0" borderId="5" xfId="0" applyFont="1" applyBorder="1" applyAlignment="1" applyProtection="1">
      <alignment horizontal="left"/>
    </xf>
    <xf numFmtId="0" fontId="5" fillId="0" borderId="6" xfId="0" applyFont="1" applyBorder="1" applyAlignment="1" applyProtection="1">
      <alignment horizontal="left"/>
    </xf>
    <xf numFmtId="0" fontId="5" fillId="0" borderId="9" xfId="0" applyFont="1" applyBorder="1" applyAlignment="1" applyProtection="1">
      <alignment horizontal="left"/>
    </xf>
    <xf numFmtId="0" fontId="5" fillId="0" borderId="0" xfId="0" applyFont="1" applyBorder="1" applyAlignment="1" applyProtection="1">
      <alignment horizontal="left" wrapText="1"/>
    </xf>
    <xf numFmtId="0" fontId="5" fillId="0" borderId="3" xfId="0" applyFont="1" applyBorder="1" applyAlignment="1" applyProtection="1">
      <alignment horizontal="left" wrapText="1"/>
    </xf>
    <xf numFmtId="0" fontId="5" fillId="0" borderId="0" xfId="0" applyFont="1" applyFill="1" applyBorder="1" applyAlignment="1" applyProtection="1">
      <alignment horizontal="left" vertical="center"/>
    </xf>
    <xf numFmtId="0" fontId="5" fillId="0" borderId="7"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8" fillId="0" borderId="0" xfId="0" applyFont="1" applyBorder="1" applyAlignment="1" applyProtection="1">
      <alignment horizontal="right" vertical="center" wrapText="1"/>
    </xf>
    <xf numFmtId="0" fontId="4" fillId="0" borderId="3" xfId="0" applyFont="1" applyBorder="1" applyAlignment="1" applyProtection="1">
      <alignment horizontal="right"/>
    </xf>
    <xf numFmtId="0" fontId="6" fillId="0" borderId="0" xfId="0" applyFont="1" applyBorder="1" applyProtection="1"/>
    <xf numFmtId="0" fontId="8" fillId="0" borderId="3" xfId="0" applyFont="1" applyBorder="1" applyAlignment="1" applyProtection="1">
      <alignment horizontal="right" vertical="center"/>
    </xf>
    <xf numFmtId="0" fontId="5" fillId="0" borderId="19" xfId="0" applyFont="1" applyBorder="1" applyAlignment="1" applyProtection="1">
      <alignment horizontal="right"/>
    </xf>
    <xf numFmtId="9" fontId="5" fillId="2" borderId="1" xfId="2" applyFont="1" applyFill="1" applyBorder="1" applyAlignment="1" applyProtection="1">
      <alignment vertical="center"/>
      <protection locked="0"/>
    </xf>
    <xf numFmtId="9" fontId="5" fillId="2" borderId="1" xfId="2" applyFont="1" applyFill="1" applyBorder="1" applyProtection="1">
      <protection locked="0"/>
    </xf>
    <xf numFmtId="0" fontId="6" fillId="0" borderId="1" xfId="0" applyFont="1" applyFill="1" applyBorder="1" applyAlignment="1" applyProtection="1">
      <alignment vertical="center" wrapText="1"/>
    </xf>
    <xf numFmtId="0" fontId="6" fillId="0" borderId="1" xfId="0" applyFont="1" applyFill="1" applyBorder="1" applyAlignment="1" applyProtection="1">
      <alignment horizontal="center" vertical="center" wrapText="1"/>
    </xf>
    <xf numFmtId="0" fontId="5" fillId="0" borderId="14" xfId="0" applyFont="1" applyBorder="1" applyProtection="1"/>
    <xf numFmtId="0" fontId="5" fillId="0" borderId="8" xfId="0" applyFont="1" applyFill="1" applyBorder="1" applyAlignment="1" applyProtection="1">
      <alignment vertical="top"/>
    </xf>
    <xf numFmtId="0" fontId="5" fillId="0" borderId="13" xfId="0" applyFont="1" applyFill="1" applyBorder="1" applyAlignment="1" applyProtection="1">
      <alignment vertical="top"/>
    </xf>
    <xf numFmtId="0" fontId="5" fillId="0" borderId="11" xfId="0" applyFont="1" applyFill="1" applyBorder="1" applyAlignment="1" applyProtection="1">
      <alignment vertical="top"/>
    </xf>
    <xf numFmtId="0" fontId="5" fillId="0" borderId="3" xfId="0" applyFont="1" applyFill="1" applyBorder="1" applyProtection="1"/>
    <xf numFmtId="0" fontId="8" fillId="0" borderId="7" xfId="0" applyFont="1" applyFill="1" applyBorder="1" applyAlignment="1" applyProtection="1">
      <alignment horizontal="right" vertical="center"/>
    </xf>
    <xf numFmtId="0" fontId="8" fillId="0" borderId="0" xfId="0" applyFont="1" applyFill="1" applyBorder="1" applyAlignment="1" applyProtection="1">
      <alignment horizontal="right" vertical="center"/>
    </xf>
    <xf numFmtId="0" fontId="5" fillId="0" borderId="0" xfId="0" applyFont="1" applyFill="1" applyBorder="1" applyAlignment="1" applyProtection="1">
      <alignment vertical="top"/>
    </xf>
    <xf numFmtId="0" fontId="8" fillId="0" borderId="0" xfId="0" applyFont="1" applyBorder="1" applyAlignment="1" applyProtection="1">
      <alignment horizontal="right" vertical="center"/>
    </xf>
    <xf numFmtId="0" fontId="5" fillId="0" borderId="7" xfId="0" applyFont="1" applyFill="1" applyBorder="1" applyAlignment="1" applyProtection="1">
      <alignment vertical="top"/>
    </xf>
    <xf numFmtId="0" fontId="6" fillId="0" borderId="1" xfId="0" applyFont="1" applyBorder="1" applyProtection="1"/>
    <xf numFmtId="0" fontId="5" fillId="0" borderId="9" xfId="0" applyFont="1" applyBorder="1" applyProtection="1"/>
    <xf numFmtId="0" fontId="5" fillId="0" borderId="6" xfId="0" applyFont="1" applyBorder="1" applyProtection="1"/>
    <xf numFmtId="166" fontId="8" fillId="2" borderId="1" xfId="0" applyNumberFormat="1" applyFont="1" applyFill="1" applyBorder="1" applyAlignment="1" applyProtection="1">
      <alignment horizontal="right" vertical="center"/>
      <protection locked="0"/>
    </xf>
    <xf numFmtId="164" fontId="8" fillId="0" borderId="1" xfId="1" applyFont="1" applyFill="1" applyBorder="1" applyAlignment="1" applyProtection="1">
      <alignment horizontal="right" vertical="center"/>
    </xf>
    <xf numFmtId="0" fontId="8" fillId="2" borderId="1" xfId="0" applyFont="1" applyFill="1" applyBorder="1" applyAlignment="1" applyProtection="1">
      <alignment vertical="center" wrapText="1"/>
      <protection locked="0"/>
    </xf>
    <xf numFmtId="164" fontId="5" fillId="0" borderId="0" xfId="1" applyFont="1" applyBorder="1" applyProtection="1"/>
    <xf numFmtId="167" fontId="8" fillId="0" borderId="1" xfId="1" applyNumberFormat="1" applyFont="1" applyFill="1" applyBorder="1" applyAlignment="1" applyProtection="1">
      <alignment horizontal="center" vertical="center"/>
    </xf>
    <xf numFmtId="0" fontId="18" fillId="0" borderId="1" xfId="0" applyFont="1" applyFill="1" applyBorder="1" applyAlignment="1" applyProtection="1">
      <alignment horizontal="center" vertical="top" wrapText="1"/>
    </xf>
    <xf numFmtId="0" fontId="2" fillId="0" borderId="0" xfId="0" applyFont="1" applyBorder="1"/>
    <xf numFmtId="10" fontId="2" fillId="0" borderId="0" xfId="2" applyNumberFormat="1" applyFont="1" applyBorder="1"/>
    <xf numFmtId="3" fontId="0" fillId="0" borderId="0" xfId="2" applyNumberFormat="1" applyFont="1" applyBorder="1"/>
    <xf numFmtId="3" fontId="2" fillId="0" borderId="0" xfId="2" applyNumberFormat="1" applyFont="1" applyBorder="1"/>
    <xf numFmtId="166" fontId="8" fillId="2" borderId="1" xfId="0" applyNumberFormat="1" applyFont="1" applyFill="1" applyBorder="1" applyAlignment="1" applyProtection="1">
      <alignment horizontal="right" vertical="center" wrapText="1"/>
      <protection locked="0"/>
    </xf>
    <xf numFmtId="0" fontId="17" fillId="0" borderId="0" xfId="0" applyFont="1" applyBorder="1" applyAlignment="1" applyProtection="1">
      <alignment horizontal="center" vertical="center"/>
    </xf>
    <xf numFmtId="0" fontId="5" fillId="0" borderId="7" xfId="0" applyFont="1" applyBorder="1" applyAlignment="1" applyProtection="1">
      <alignment horizontal="left"/>
    </xf>
    <xf numFmtId="0" fontId="6" fillId="0" borderId="7" xfId="0" applyFont="1" applyFill="1" applyBorder="1" applyAlignment="1" applyProtection="1">
      <alignment horizontal="left"/>
    </xf>
    <xf numFmtId="0" fontId="5" fillId="0" borderId="9" xfId="0" applyFont="1" applyBorder="1" applyAlignment="1" applyProtection="1">
      <alignment horizontal="left"/>
    </xf>
    <xf numFmtId="0" fontId="5" fillId="0" borderId="6" xfId="0" applyFont="1" applyBorder="1" applyAlignment="1" applyProtection="1">
      <alignment horizontal="left"/>
    </xf>
    <xf numFmtId="0" fontId="5" fillId="0" borderId="8" xfId="0" applyFont="1" applyBorder="1" applyAlignment="1" applyProtection="1">
      <alignment horizontal="left"/>
    </xf>
    <xf numFmtId="0" fontId="5" fillId="0" borderId="14" xfId="0" applyFont="1" applyBorder="1" applyAlignment="1" applyProtection="1">
      <alignment horizontal="left"/>
    </xf>
    <xf numFmtId="0" fontId="4" fillId="0" borderId="9" xfId="0" applyFont="1" applyBorder="1" applyAlignment="1" applyProtection="1"/>
    <xf numFmtId="0" fontId="4" fillId="0" borderId="5" xfId="0" applyFont="1" applyBorder="1" applyAlignment="1" applyProtection="1"/>
    <xf numFmtId="0" fontId="4" fillId="0" borderId="8" xfId="0" applyFont="1" applyBorder="1" applyAlignment="1" applyProtection="1"/>
    <xf numFmtId="0" fontId="4" fillId="0" borderId="13" xfId="0" applyFont="1" applyBorder="1" applyAlignment="1" applyProtection="1"/>
    <xf numFmtId="164" fontId="6" fillId="0" borderId="12" xfId="1" applyFont="1" applyFill="1" applyBorder="1" applyAlignment="1" applyProtection="1">
      <alignment vertical="center"/>
    </xf>
    <xf numFmtId="0" fontId="18" fillId="0" borderId="13" xfId="0" applyFont="1" applyFill="1" applyBorder="1" applyAlignment="1" applyProtection="1">
      <alignment vertical="center" wrapText="1"/>
    </xf>
    <xf numFmtId="164" fontId="6" fillId="0" borderId="14" xfId="1" applyFont="1" applyFill="1" applyBorder="1" applyAlignment="1" applyProtection="1">
      <alignment vertical="center"/>
    </xf>
    <xf numFmtId="0" fontId="19" fillId="0" borderId="0" xfId="6" applyFont="1"/>
    <xf numFmtId="0" fontId="19" fillId="0" borderId="20" xfId="6" applyFont="1" applyBorder="1"/>
    <xf numFmtId="0" fontId="19" fillId="0" borderId="18" xfId="6" applyFont="1" applyBorder="1"/>
    <xf numFmtId="0" fontId="19" fillId="0" borderId="21" xfId="6" applyFont="1" applyBorder="1"/>
    <xf numFmtId="0" fontId="19" fillId="0" borderId="22" xfId="6" applyFont="1" applyBorder="1"/>
    <xf numFmtId="0" fontId="19" fillId="0" borderId="0" xfId="6" applyFont="1" applyBorder="1"/>
    <xf numFmtId="0" fontId="19" fillId="0" borderId="23" xfId="6" applyFont="1" applyBorder="1"/>
    <xf numFmtId="0" fontId="20" fillId="0" borderId="23" xfId="6" applyFont="1" applyBorder="1" applyAlignment="1">
      <alignment horizontal="left" vertical="center"/>
    </xf>
    <xf numFmtId="0" fontId="19" fillId="0" borderId="26" xfId="6" applyFont="1" applyBorder="1"/>
    <xf numFmtId="0" fontId="19" fillId="0" borderId="5" xfId="6" applyFont="1" applyBorder="1"/>
    <xf numFmtId="0" fontId="19" fillId="0" borderId="27" xfId="6" applyFont="1" applyBorder="1"/>
    <xf numFmtId="0" fontId="19" fillId="0" borderId="13" xfId="6" applyFont="1" applyBorder="1"/>
    <xf numFmtId="0" fontId="19" fillId="0" borderId="28" xfId="6" applyFont="1" applyBorder="1"/>
    <xf numFmtId="0" fontId="19" fillId="0" borderId="29" xfId="6" applyFont="1" applyBorder="1"/>
    <xf numFmtId="0" fontId="19" fillId="0" borderId="33" xfId="6" applyFont="1" applyBorder="1"/>
    <xf numFmtId="0" fontId="19" fillId="0" borderId="16" xfId="6" applyFont="1" applyBorder="1"/>
    <xf numFmtId="0" fontId="19" fillId="0" borderId="34" xfId="6" applyFont="1" applyBorder="1"/>
    <xf numFmtId="0" fontId="19" fillId="0" borderId="35" xfId="6" applyFont="1" applyBorder="1"/>
    <xf numFmtId="0" fontId="19" fillId="0" borderId="36" xfId="6" applyFont="1" applyBorder="1"/>
    <xf numFmtId="0" fontId="19" fillId="0" borderId="37" xfId="6" applyFont="1" applyBorder="1"/>
    <xf numFmtId="0" fontId="20" fillId="0" borderId="27" xfId="6" applyFont="1" applyBorder="1" applyAlignment="1">
      <alignment horizontal="left" vertical="center" wrapText="1"/>
    </xf>
    <xf numFmtId="0" fontId="19" fillId="0" borderId="38" xfId="6" applyFont="1" applyBorder="1"/>
    <xf numFmtId="0" fontId="19" fillId="0" borderId="39" xfId="6" applyFont="1" applyBorder="1"/>
    <xf numFmtId="0" fontId="20" fillId="0" borderId="40" xfId="6" applyFont="1" applyBorder="1" applyAlignment="1">
      <alignment horizontal="left" vertical="center" wrapText="1"/>
    </xf>
    <xf numFmtId="0" fontId="19" fillId="0" borderId="41" xfId="6" applyFont="1" applyBorder="1"/>
    <xf numFmtId="0" fontId="19" fillId="0" borderId="42" xfId="6" applyFont="1" applyBorder="1"/>
    <xf numFmtId="0" fontId="19" fillId="0" borderId="43" xfId="6" applyFont="1" applyBorder="1"/>
    <xf numFmtId="0" fontId="23" fillId="0" borderId="23" xfId="6" applyFont="1" applyBorder="1" applyAlignment="1" applyProtection="1">
      <alignment horizontal="right"/>
    </xf>
    <xf numFmtId="0" fontId="19" fillId="0" borderId="47" xfId="6" applyFont="1" applyBorder="1"/>
    <xf numFmtId="0" fontId="19" fillId="0" borderId="48" xfId="6" applyFont="1" applyBorder="1"/>
    <xf numFmtId="0" fontId="23" fillId="0" borderId="49" xfId="6" applyFont="1" applyBorder="1" applyAlignment="1" applyProtection="1">
      <alignment horizontal="right"/>
    </xf>
    <xf numFmtId="0" fontId="2" fillId="0" borderId="0" xfId="0" applyFont="1"/>
    <xf numFmtId="0" fontId="2" fillId="0" borderId="0" xfId="0" applyFont="1" applyAlignment="1">
      <alignment horizontal="left"/>
    </xf>
    <xf numFmtId="0" fontId="0" fillId="0" borderId="0" xfId="0" applyAlignment="1">
      <alignment horizontal="left"/>
    </xf>
    <xf numFmtId="0" fontId="0" fillId="0" borderId="0" xfId="0" applyAlignment="1" applyProtection="1">
      <alignment horizontal="left"/>
      <protection locked="0"/>
    </xf>
    <xf numFmtId="14" fontId="19" fillId="0" borderId="0" xfId="6" applyNumberFormat="1" applyFont="1" applyBorder="1" applyAlignment="1">
      <alignment horizontal="left"/>
    </xf>
    <xf numFmtId="0" fontId="19" fillId="0" borderId="48" xfId="6" applyNumberFormat="1" applyFont="1" applyBorder="1" applyAlignment="1">
      <alignment horizontal="left"/>
    </xf>
    <xf numFmtId="0" fontId="20" fillId="0" borderId="30" xfId="6" applyFont="1" applyBorder="1" applyAlignment="1">
      <alignment horizontal="left" vertical="center" wrapText="1"/>
    </xf>
    <xf numFmtId="0" fontId="20" fillId="0" borderId="28" xfId="6" applyFont="1" applyBorder="1" applyAlignment="1">
      <alignment horizontal="left" vertical="center" wrapText="1"/>
    </xf>
    <xf numFmtId="0" fontId="20" fillId="0" borderId="0" xfId="6" applyFont="1" applyBorder="1" applyAlignment="1">
      <alignment horizontal="left" vertical="center" wrapText="1"/>
    </xf>
    <xf numFmtId="0" fontId="20" fillId="0" borderId="23" xfId="6" applyFont="1" applyBorder="1" applyAlignment="1">
      <alignment horizontal="left" vertical="center" wrapText="1"/>
    </xf>
    <xf numFmtId="0" fontId="5" fillId="2" borderId="1" xfId="0" quotePrefix="1" applyFont="1" applyFill="1" applyBorder="1" applyAlignment="1" applyProtection="1">
      <alignment vertical="top" wrapText="1"/>
      <protection locked="0"/>
    </xf>
    <xf numFmtId="14" fontId="5" fillId="0" borderId="1" xfId="0" applyNumberFormat="1" applyFont="1" applyFill="1" applyBorder="1" applyAlignment="1" applyProtection="1">
      <alignment horizontal="center"/>
    </xf>
    <xf numFmtId="0" fontId="20" fillId="0" borderId="31" xfId="6" applyFont="1" applyBorder="1" applyAlignment="1">
      <alignment horizontal="left" vertical="center" wrapText="1"/>
    </xf>
    <xf numFmtId="0" fontId="20" fillId="0" borderId="13" xfId="6" applyFont="1" applyBorder="1" applyAlignment="1">
      <alignment horizontal="left" vertical="center" wrapText="1"/>
    </xf>
    <xf numFmtId="0" fontId="20" fillId="0" borderId="30" xfId="6" applyFont="1" applyBorder="1" applyAlignment="1">
      <alignment horizontal="left" vertical="center" wrapText="1"/>
    </xf>
    <xf numFmtId="0" fontId="20" fillId="0" borderId="29" xfId="6" applyFont="1" applyBorder="1" applyAlignment="1">
      <alignment horizontal="left" vertical="center" wrapText="1"/>
    </xf>
    <xf numFmtId="0" fontId="20" fillId="0" borderId="28" xfId="6" applyFont="1" applyBorder="1" applyAlignment="1">
      <alignment horizontal="left" vertical="center" wrapText="1"/>
    </xf>
    <xf numFmtId="0" fontId="20" fillId="0" borderId="0" xfId="6" applyFont="1" applyBorder="1" applyAlignment="1">
      <alignment horizontal="left" vertical="center" wrapText="1"/>
    </xf>
    <xf numFmtId="0" fontId="20" fillId="0" borderId="22" xfId="6" applyFont="1" applyBorder="1" applyAlignment="1">
      <alignment horizontal="left" vertical="center" wrapText="1"/>
    </xf>
    <xf numFmtId="0" fontId="20" fillId="0" borderId="23" xfId="6" applyFont="1" applyBorder="1" applyAlignment="1">
      <alignment horizontal="center" vertical="center" wrapText="1"/>
    </xf>
    <xf numFmtId="0" fontId="20" fillId="0" borderId="0" xfId="6" applyFont="1" applyBorder="1" applyAlignment="1">
      <alignment horizontal="center" vertical="center" wrapText="1"/>
    </xf>
    <xf numFmtId="0" fontId="19" fillId="0" borderId="28" xfId="6" applyFont="1" applyBorder="1" applyAlignment="1">
      <alignment horizontal="center"/>
    </xf>
    <xf numFmtId="0" fontId="19" fillId="0" borderId="0" xfId="6" applyFont="1" applyBorder="1" applyAlignment="1">
      <alignment horizontal="center"/>
    </xf>
    <xf numFmtId="0" fontId="19" fillId="0" borderId="22" xfId="6" applyFont="1" applyBorder="1" applyAlignment="1">
      <alignment horizontal="center"/>
    </xf>
    <xf numFmtId="0" fontId="21" fillId="5" borderId="32" xfId="6" applyFont="1" applyFill="1" applyBorder="1" applyAlignment="1">
      <alignment horizontal="center" vertical="center" wrapText="1"/>
    </xf>
    <xf numFmtId="0" fontId="21" fillId="5" borderId="5" xfId="6" applyFont="1" applyFill="1" applyBorder="1" applyAlignment="1">
      <alignment horizontal="center" vertical="center" wrapText="1"/>
    </xf>
    <xf numFmtId="0" fontId="21" fillId="5" borderId="26" xfId="6" applyFont="1" applyFill="1" applyBorder="1" applyAlignment="1">
      <alignment horizontal="center" vertical="center" wrapText="1"/>
    </xf>
    <xf numFmtId="0" fontId="21" fillId="5" borderId="25" xfId="6" applyFont="1" applyFill="1" applyBorder="1" applyAlignment="1">
      <alignment horizontal="center" vertical="center"/>
    </xf>
    <xf numFmtId="0" fontId="21" fillId="5" borderId="11" xfId="6" applyFont="1" applyFill="1" applyBorder="1" applyAlignment="1">
      <alignment horizontal="center" vertical="center"/>
    </xf>
    <xf numFmtId="0" fontId="21" fillId="5" borderId="24" xfId="6" applyFont="1" applyFill="1" applyBorder="1" applyAlignment="1">
      <alignment horizontal="center" vertical="center"/>
    </xf>
    <xf numFmtId="0" fontId="20" fillId="0" borderId="23" xfId="6" applyFont="1" applyBorder="1" applyAlignment="1">
      <alignment horizontal="left" vertical="center" wrapText="1"/>
    </xf>
    <xf numFmtId="0" fontId="19" fillId="0" borderId="23" xfId="6" applyFont="1" applyBorder="1" applyAlignment="1">
      <alignment horizontal="left" vertical="center" wrapText="1" indent="5"/>
    </xf>
    <xf numFmtId="0" fontId="19" fillId="0" borderId="0" xfId="6" applyFont="1" applyBorder="1" applyAlignment="1">
      <alignment horizontal="left" vertical="center" wrapText="1" indent="5"/>
    </xf>
    <xf numFmtId="0" fontId="20" fillId="0" borderId="31" xfId="6" applyFont="1" applyBorder="1" applyAlignment="1">
      <alignment horizontal="right" vertical="center"/>
    </xf>
    <xf numFmtId="0" fontId="20" fillId="0" borderId="13" xfId="6" applyFont="1" applyBorder="1" applyAlignment="1">
      <alignment horizontal="right" vertical="center"/>
    </xf>
    <xf numFmtId="0" fontId="19" fillId="0" borderId="23" xfId="6" applyFont="1" applyBorder="1" applyAlignment="1">
      <alignment horizontal="center"/>
    </xf>
    <xf numFmtId="0" fontId="22" fillId="6" borderId="46" xfId="6" applyFont="1" applyFill="1" applyBorder="1" applyAlignment="1">
      <alignment horizontal="center"/>
    </xf>
    <xf numFmtId="0" fontId="22" fillId="6" borderId="45" xfId="6" applyFont="1" applyFill="1" applyBorder="1" applyAlignment="1">
      <alignment horizontal="center"/>
    </xf>
    <xf numFmtId="0" fontId="22" fillId="6" borderId="44" xfId="6" applyFont="1" applyFill="1" applyBorder="1" applyAlignment="1">
      <alignment horizontal="center"/>
    </xf>
    <xf numFmtId="0" fontId="21" fillId="5" borderId="32" xfId="6" applyFont="1" applyFill="1" applyBorder="1" applyAlignment="1">
      <alignment horizontal="center" vertical="center"/>
    </xf>
    <xf numFmtId="0" fontId="21" fillId="5" borderId="5" xfId="6" applyFont="1" applyFill="1" applyBorder="1" applyAlignment="1">
      <alignment horizontal="center" vertical="center"/>
    </xf>
    <xf numFmtId="0" fontId="21" fillId="5" borderId="26" xfId="6" applyFont="1" applyFill="1" applyBorder="1" applyAlignment="1">
      <alignment horizontal="center" vertical="center"/>
    </xf>
    <xf numFmtId="0" fontId="20" fillId="0" borderId="28" xfId="6" applyFont="1" applyBorder="1" applyAlignment="1">
      <alignment horizontal="center" vertical="center" wrapText="1"/>
    </xf>
    <xf numFmtId="0" fontId="20" fillId="0" borderId="22" xfId="6" applyFont="1" applyBorder="1" applyAlignment="1">
      <alignment horizontal="center" vertical="center" wrapText="1"/>
    </xf>
    <xf numFmtId="0" fontId="5" fillId="0" borderId="4" xfId="0" applyFont="1" applyBorder="1" applyAlignment="1" applyProtection="1">
      <alignment horizontal="center"/>
    </xf>
    <xf numFmtId="0" fontId="5" fillId="0" borderId="11" xfId="0" applyFont="1" applyBorder="1" applyAlignment="1" applyProtection="1">
      <alignment horizontal="center"/>
    </xf>
    <xf numFmtId="0" fontId="5" fillId="0" borderId="10" xfId="0" applyFont="1" applyBorder="1" applyAlignment="1" applyProtection="1">
      <alignment horizontal="center"/>
    </xf>
    <xf numFmtId="0" fontId="5" fillId="0" borderId="9" xfId="0" applyFont="1" applyBorder="1" applyAlignment="1" applyProtection="1">
      <alignment horizontal="center" wrapText="1"/>
      <protection locked="0"/>
    </xf>
    <xf numFmtId="0" fontId="5" fillId="0" borderId="5" xfId="0" applyFont="1" applyBorder="1" applyAlignment="1" applyProtection="1">
      <alignment horizontal="center" wrapText="1"/>
      <protection locked="0"/>
    </xf>
    <xf numFmtId="0" fontId="5" fillId="0" borderId="6" xfId="0" applyFont="1" applyBorder="1" applyAlignment="1" applyProtection="1">
      <alignment horizontal="center" wrapText="1"/>
      <protection locked="0"/>
    </xf>
    <xf numFmtId="0" fontId="6" fillId="0" borderId="4" xfId="0" applyFont="1" applyFill="1" applyBorder="1" applyAlignment="1" applyProtection="1">
      <alignment horizontal="left"/>
    </xf>
    <xf numFmtId="0" fontId="6" fillId="0" borderId="10" xfId="0" applyFont="1" applyFill="1" applyBorder="1" applyAlignment="1" applyProtection="1">
      <alignment horizontal="left"/>
    </xf>
    <xf numFmtId="0" fontId="6" fillId="0" borderId="7" xfId="0" applyFont="1" applyFill="1" applyBorder="1" applyAlignment="1" applyProtection="1">
      <alignment horizontal="left"/>
    </xf>
    <xf numFmtId="0" fontId="6" fillId="0" borderId="0" xfId="0" applyFont="1" applyFill="1" applyBorder="1" applyAlignment="1" applyProtection="1">
      <alignment horizontal="left"/>
    </xf>
    <xf numFmtId="0" fontId="6" fillId="0" borderId="4" xfId="0" applyFont="1" applyBorder="1" applyAlignment="1" applyProtection="1">
      <alignment horizontal="left"/>
    </xf>
    <xf numFmtId="0" fontId="6" fillId="0" borderId="11" xfId="0" applyFont="1" applyBorder="1" applyAlignment="1" applyProtection="1">
      <alignment horizontal="left"/>
    </xf>
    <xf numFmtId="0" fontId="6" fillId="0" borderId="10" xfId="0" applyFont="1" applyBorder="1" applyAlignment="1" applyProtection="1">
      <alignment horizontal="left"/>
    </xf>
    <xf numFmtId="0" fontId="5" fillId="0" borderId="4" xfId="0" applyFont="1" applyBorder="1" applyAlignment="1" applyProtection="1">
      <alignment horizontal="left"/>
    </xf>
    <xf numFmtId="0" fontId="5" fillId="0" borderId="11" xfId="0" applyFont="1" applyBorder="1" applyAlignment="1" applyProtection="1">
      <alignment horizontal="left"/>
    </xf>
    <xf numFmtId="0" fontId="5" fillId="0" borderId="10" xfId="0" applyFont="1" applyBorder="1" applyAlignment="1" applyProtection="1">
      <alignment horizontal="left"/>
    </xf>
    <xf numFmtId="0" fontId="18" fillId="0" borderId="8" xfId="0" applyFont="1" applyFill="1" applyBorder="1" applyAlignment="1" applyProtection="1">
      <alignment horizontal="center" vertical="center" wrapText="1"/>
    </xf>
    <xf numFmtId="0" fontId="18" fillId="0" borderId="14" xfId="0" applyFont="1" applyFill="1" applyBorder="1" applyAlignment="1" applyProtection="1">
      <alignment horizontal="center" vertical="center" wrapText="1"/>
    </xf>
    <xf numFmtId="0" fontId="6" fillId="0" borderId="3" xfId="0" applyFont="1" applyFill="1" applyBorder="1" applyAlignment="1" applyProtection="1">
      <alignment horizontal="left"/>
    </xf>
    <xf numFmtId="0" fontId="6" fillId="0" borderId="7" xfId="0" applyFont="1" applyBorder="1" applyAlignment="1" applyProtection="1">
      <alignment horizontal="left"/>
    </xf>
    <xf numFmtId="0" fontId="6" fillId="0" borderId="0" xfId="0" applyFont="1" applyBorder="1" applyAlignment="1" applyProtection="1">
      <alignment horizontal="left"/>
    </xf>
    <xf numFmtId="0" fontId="6" fillId="0" borderId="3" xfId="0" applyFont="1" applyBorder="1" applyAlignment="1" applyProtection="1">
      <alignment horizontal="left"/>
    </xf>
    <xf numFmtId="0" fontId="5" fillId="2" borderId="4" xfId="0" applyFont="1" applyFill="1" applyBorder="1" applyAlignment="1" applyProtection="1">
      <alignment horizontal="center"/>
      <protection locked="0"/>
    </xf>
    <xf numFmtId="0" fontId="5" fillId="2" borderId="10" xfId="0" applyFont="1" applyFill="1" applyBorder="1" applyAlignment="1" applyProtection="1">
      <alignment horizontal="center"/>
      <protection locked="0"/>
    </xf>
    <xf numFmtId="0" fontId="5" fillId="2" borderId="11" xfId="0" applyFont="1" applyFill="1" applyBorder="1" applyAlignment="1" applyProtection="1">
      <alignment horizontal="center"/>
      <protection locked="0"/>
    </xf>
    <xf numFmtId="0" fontId="5" fillId="0" borderId="7" xfId="0" applyFont="1" applyBorder="1" applyAlignment="1" applyProtection="1">
      <alignment horizontal="right"/>
    </xf>
    <xf numFmtId="0" fontId="5" fillId="0" borderId="3" xfId="0" applyFont="1" applyBorder="1" applyAlignment="1" applyProtection="1">
      <alignment horizontal="right"/>
    </xf>
    <xf numFmtId="0" fontId="5" fillId="0" borderId="7" xfId="0" applyFont="1" applyBorder="1" applyAlignment="1" applyProtection="1">
      <alignment horizontal="left"/>
    </xf>
    <xf numFmtId="0" fontId="5" fillId="0" borderId="0" xfId="0" applyFont="1" applyBorder="1" applyAlignment="1" applyProtection="1">
      <alignment horizontal="left"/>
    </xf>
    <xf numFmtId="0" fontId="5" fillId="0" borderId="3" xfId="0" applyFont="1" applyBorder="1" applyAlignment="1" applyProtection="1">
      <alignment horizontal="left"/>
    </xf>
    <xf numFmtId="49" fontId="5" fillId="2" borderId="4" xfId="0" applyNumberFormat="1" applyFont="1" applyFill="1" applyBorder="1" applyAlignment="1" applyProtection="1">
      <alignment horizontal="center"/>
      <protection locked="0"/>
    </xf>
    <xf numFmtId="49" fontId="5" fillId="2" borderId="10" xfId="0" applyNumberFormat="1" applyFont="1" applyFill="1" applyBorder="1" applyAlignment="1" applyProtection="1">
      <alignment horizontal="center"/>
      <protection locked="0"/>
    </xf>
    <xf numFmtId="0" fontId="5" fillId="0" borderId="8" xfId="0" applyFont="1" applyBorder="1" applyAlignment="1" applyProtection="1">
      <alignment horizontal="center"/>
    </xf>
    <xf numFmtId="0" fontId="5" fillId="0" borderId="14" xfId="0" applyFont="1" applyBorder="1" applyAlignment="1" applyProtection="1">
      <alignment horizontal="center"/>
    </xf>
    <xf numFmtId="0" fontId="4" fillId="0" borderId="8" xfId="0" applyFont="1" applyBorder="1" applyAlignment="1" applyProtection="1">
      <alignment horizontal="right"/>
    </xf>
    <xf numFmtId="0" fontId="4" fillId="0" borderId="13" xfId="0" applyFont="1" applyBorder="1" applyAlignment="1" applyProtection="1">
      <alignment horizontal="right"/>
    </xf>
    <xf numFmtId="49" fontId="5" fillId="2" borderId="4" xfId="0" applyNumberFormat="1" applyFont="1" applyFill="1" applyBorder="1" applyAlignment="1" applyProtection="1">
      <alignment horizontal="right"/>
      <protection locked="0"/>
    </xf>
    <xf numFmtId="49" fontId="5" fillId="2" borderId="10" xfId="0" applyNumberFormat="1" applyFont="1" applyFill="1" applyBorder="1" applyAlignment="1" applyProtection="1">
      <alignment horizontal="right"/>
      <protection locked="0"/>
    </xf>
    <xf numFmtId="0" fontId="11" fillId="0" borderId="7"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14" fontId="5" fillId="2" borderId="4" xfId="0" applyNumberFormat="1" applyFont="1" applyFill="1" applyBorder="1" applyAlignment="1" applyProtection="1">
      <alignment horizontal="center"/>
      <protection locked="0"/>
    </xf>
    <xf numFmtId="14" fontId="5" fillId="2" borderId="10" xfId="0" applyNumberFormat="1" applyFont="1" applyFill="1" applyBorder="1" applyAlignment="1" applyProtection="1">
      <alignment horizontal="center"/>
      <protection locked="0"/>
    </xf>
    <xf numFmtId="0" fontId="5" fillId="2" borderId="4" xfId="0" applyFont="1" applyFill="1" applyBorder="1" applyAlignment="1" applyProtection="1">
      <alignment horizontal="left"/>
      <protection locked="0"/>
    </xf>
    <xf numFmtId="0" fontId="5" fillId="2" borderId="10" xfId="0" applyFont="1" applyFill="1" applyBorder="1" applyAlignment="1" applyProtection="1">
      <alignment horizontal="left"/>
      <protection locked="0"/>
    </xf>
    <xf numFmtId="14" fontId="5" fillId="2" borderId="4" xfId="0" applyNumberFormat="1" applyFont="1" applyFill="1" applyBorder="1" applyAlignment="1" applyProtection="1">
      <alignment horizontal="left"/>
      <protection locked="0"/>
    </xf>
    <xf numFmtId="14" fontId="5" fillId="2" borderId="10" xfId="0" applyNumberFormat="1" applyFont="1" applyFill="1" applyBorder="1" applyAlignment="1" applyProtection="1">
      <alignment horizontal="left"/>
      <protection locked="0"/>
    </xf>
    <xf numFmtId="0" fontId="5" fillId="0" borderId="15" xfId="0" applyFont="1" applyFill="1" applyBorder="1" applyAlignment="1" applyProtection="1">
      <alignment horizontal="left"/>
    </xf>
    <xf numFmtId="0" fontId="5" fillId="0" borderId="16" xfId="0" applyFont="1" applyFill="1" applyBorder="1" applyAlignment="1" applyProtection="1">
      <alignment horizontal="left"/>
    </xf>
    <xf numFmtId="0" fontId="5" fillId="0" borderId="17" xfId="0" applyFont="1" applyFill="1" applyBorder="1" applyAlignment="1" applyProtection="1">
      <alignment horizontal="left"/>
    </xf>
    <xf numFmtId="0" fontId="5" fillId="0" borderId="15" xfId="0" applyFont="1" applyBorder="1" applyAlignment="1" applyProtection="1">
      <alignment horizontal="left"/>
    </xf>
    <xf numFmtId="0" fontId="5" fillId="0" borderId="16" xfId="0" applyFont="1" applyBorder="1" applyAlignment="1" applyProtection="1">
      <alignment horizontal="left"/>
    </xf>
    <xf numFmtId="0" fontId="5" fillId="0" borderId="17" xfId="0" applyFont="1" applyBorder="1" applyAlignment="1" applyProtection="1">
      <alignment horizontal="left"/>
    </xf>
    <xf numFmtId="0" fontId="5" fillId="2" borderId="11" xfId="0" applyFont="1" applyFill="1" applyBorder="1" applyAlignment="1" applyProtection="1">
      <alignment horizontal="left"/>
      <protection locked="0"/>
    </xf>
    <xf numFmtId="0" fontId="0" fillId="2" borderId="10" xfId="0" applyFill="1" applyBorder="1" applyAlignment="1" applyProtection="1">
      <alignment horizontal="center"/>
      <protection locked="0"/>
    </xf>
    <xf numFmtId="0" fontId="5" fillId="2" borderId="9" xfId="0" applyFont="1" applyFill="1" applyBorder="1" applyAlignment="1" applyProtection="1">
      <alignment horizontal="center"/>
      <protection locked="0"/>
    </xf>
    <xf numFmtId="0" fontId="0" fillId="0" borderId="10" xfId="0" applyBorder="1" applyAlignment="1" applyProtection="1">
      <alignment horizontal="center"/>
    </xf>
    <xf numFmtId="0" fontId="6" fillId="0" borderId="1" xfId="0" applyFont="1" applyFill="1" applyBorder="1" applyAlignment="1" applyProtection="1">
      <alignment horizontal="center" vertical="top"/>
    </xf>
    <xf numFmtId="0" fontId="5" fillId="2" borderId="1" xfId="0" applyFont="1" applyFill="1" applyBorder="1" applyAlignment="1" applyProtection="1">
      <alignment horizontal="center"/>
      <protection locked="0"/>
    </xf>
    <xf numFmtId="0" fontId="5" fillId="2" borderId="4" xfId="0" applyFont="1" applyFill="1" applyBorder="1" applyAlignment="1" applyProtection="1">
      <alignment horizontal="left" vertical="top" wrapText="1"/>
      <protection locked="0"/>
    </xf>
    <xf numFmtId="0" fontId="5" fillId="2" borderId="11" xfId="0" applyFont="1" applyFill="1" applyBorder="1" applyAlignment="1" applyProtection="1">
      <alignment horizontal="left" vertical="top"/>
      <protection locked="0"/>
    </xf>
    <xf numFmtId="0" fontId="5" fillId="2" borderId="10" xfId="0" applyFont="1" applyFill="1" applyBorder="1" applyAlignment="1" applyProtection="1">
      <alignment horizontal="left" vertical="top"/>
      <protection locked="0"/>
    </xf>
    <xf numFmtId="0" fontId="5" fillId="0" borderId="8" xfId="0" applyFont="1" applyBorder="1" applyAlignment="1" applyProtection="1">
      <alignment horizontal="left"/>
    </xf>
    <xf numFmtId="0" fontId="5" fillId="0" borderId="13" xfId="0" applyFont="1" applyBorder="1" applyAlignment="1" applyProtection="1">
      <alignment horizontal="left"/>
    </xf>
    <xf numFmtId="0" fontId="5" fillId="0" borderId="14" xfId="0" applyFont="1" applyBorder="1" applyAlignment="1" applyProtection="1">
      <alignment horizontal="left"/>
    </xf>
    <xf numFmtId="0" fontId="5" fillId="0" borderId="9" xfId="0" applyFont="1" applyBorder="1" applyAlignment="1" applyProtection="1">
      <alignment horizontal="left"/>
    </xf>
    <xf numFmtId="0" fontId="5" fillId="0" borderId="5" xfId="0" applyFont="1" applyBorder="1" applyAlignment="1" applyProtection="1">
      <alignment horizontal="left"/>
    </xf>
    <xf numFmtId="0" fontId="5" fillId="0" borderId="6" xfId="0" applyFont="1" applyBorder="1" applyAlignment="1" applyProtection="1">
      <alignment horizontal="left"/>
    </xf>
    <xf numFmtId="0" fontId="5" fillId="0" borderId="12" xfId="0" applyFont="1" applyBorder="1" applyAlignment="1" applyProtection="1">
      <alignment horizontal="left"/>
    </xf>
    <xf numFmtId="0" fontId="5" fillId="0" borderId="2" xfId="0" applyFont="1" applyBorder="1" applyAlignment="1" applyProtection="1">
      <alignment horizontal="left"/>
    </xf>
    <xf numFmtId="0" fontId="4" fillId="0" borderId="14" xfId="0" applyFont="1" applyBorder="1" applyAlignment="1" applyProtection="1">
      <alignment horizontal="right"/>
    </xf>
    <xf numFmtId="0" fontId="6" fillId="0" borderId="11" xfId="0" applyFont="1" applyFill="1" applyBorder="1" applyAlignment="1" applyProtection="1">
      <alignment horizontal="left"/>
    </xf>
    <xf numFmtId="0" fontId="6" fillId="0" borderId="5" xfId="0" applyFont="1" applyFill="1" applyBorder="1" applyAlignment="1" applyProtection="1">
      <alignment horizontal="left"/>
    </xf>
    <xf numFmtId="0" fontId="6" fillId="0" borderId="9" xfId="0" applyFont="1" applyFill="1" applyBorder="1" applyAlignment="1" applyProtection="1">
      <alignment horizontal="left"/>
    </xf>
    <xf numFmtId="0" fontId="6" fillId="0" borderId="6" xfId="0" applyFont="1" applyFill="1" applyBorder="1" applyAlignment="1" applyProtection="1">
      <alignment horizontal="left"/>
    </xf>
    <xf numFmtId="0" fontId="4" fillId="0" borderId="7" xfId="0" applyFont="1" applyBorder="1" applyAlignment="1" applyProtection="1">
      <alignment horizontal="left"/>
    </xf>
    <xf numFmtId="0" fontId="4" fillId="0" borderId="0" xfId="0" applyFont="1" applyBorder="1" applyAlignment="1" applyProtection="1">
      <alignment horizontal="left"/>
    </xf>
    <xf numFmtId="0" fontId="4" fillId="0" borderId="9" xfId="0" applyFont="1" applyBorder="1" applyAlignment="1" applyProtection="1">
      <alignment horizontal="left"/>
    </xf>
    <xf numFmtId="0" fontId="4" fillId="0" borderId="5" xfId="0" applyFont="1" applyBorder="1" applyAlignment="1" applyProtection="1">
      <alignment horizontal="left"/>
    </xf>
    <xf numFmtId="0" fontId="5" fillId="2" borderId="11" xfId="0" applyFont="1" applyFill="1" applyBorder="1" applyAlignment="1" applyProtection="1">
      <alignment horizontal="left" vertical="top" wrapText="1"/>
      <protection locked="0"/>
    </xf>
    <xf numFmtId="0" fontId="5" fillId="2" borderId="10" xfId="0" applyFont="1" applyFill="1" applyBorder="1" applyAlignment="1" applyProtection="1">
      <alignment horizontal="left" vertical="top" wrapText="1"/>
      <protection locked="0"/>
    </xf>
    <xf numFmtId="0" fontId="4" fillId="0" borderId="1" xfId="0" applyFont="1" applyBorder="1" applyAlignment="1" applyProtection="1">
      <alignment horizontal="right"/>
    </xf>
    <xf numFmtId="0" fontId="4" fillId="0" borderId="4" xfId="0" applyFont="1" applyBorder="1" applyAlignment="1" applyProtection="1">
      <alignment horizontal="right"/>
    </xf>
    <xf numFmtId="0" fontId="4" fillId="0" borderId="11" xfId="0" applyFont="1" applyBorder="1" applyAlignment="1" applyProtection="1">
      <alignment horizontal="right"/>
    </xf>
    <xf numFmtId="0" fontId="8" fillId="0" borderId="7" xfId="0" applyFont="1" applyBorder="1" applyAlignment="1" applyProtection="1">
      <alignment horizontal="right" vertical="center"/>
    </xf>
    <xf numFmtId="0" fontId="8" fillId="0" borderId="3" xfId="0" applyFont="1" applyBorder="1" applyAlignment="1" applyProtection="1">
      <alignment horizontal="right" vertical="center"/>
    </xf>
    <xf numFmtId="0" fontId="8" fillId="0" borderId="7" xfId="0" applyFont="1" applyBorder="1" applyAlignment="1" applyProtection="1">
      <alignment horizontal="right" vertical="center" wrapText="1"/>
    </xf>
    <xf numFmtId="0" fontId="8" fillId="0" borderId="3" xfId="0" applyFont="1" applyBorder="1" applyAlignment="1" applyProtection="1">
      <alignment horizontal="right" vertical="center" wrapText="1"/>
    </xf>
    <xf numFmtId="0" fontId="8" fillId="2" borderId="4" xfId="0" applyFont="1" applyFill="1" applyBorder="1" applyAlignment="1" applyProtection="1">
      <alignment horizontal="left" vertical="top"/>
      <protection locked="0"/>
    </xf>
    <xf numFmtId="0" fontId="8" fillId="2" borderId="11" xfId="0" applyFont="1" applyFill="1" applyBorder="1" applyAlignment="1" applyProtection="1">
      <alignment horizontal="left" vertical="top"/>
      <protection locked="0"/>
    </xf>
    <xf numFmtId="0" fontId="8" fillId="2" borderId="10" xfId="0" applyFont="1" applyFill="1" applyBorder="1" applyAlignment="1" applyProtection="1">
      <alignment horizontal="left" vertical="top"/>
      <protection locked="0"/>
    </xf>
    <xf numFmtId="0" fontId="8" fillId="0" borderId="7" xfId="0" applyFont="1" applyFill="1" applyBorder="1" applyAlignment="1" applyProtection="1">
      <alignment horizontal="right" vertical="center" wrapText="1"/>
    </xf>
    <xf numFmtId="0" fontId="8" fillId="0" borderId="3" xfId="0" applyFont="1" applyFill="1" applyBorder="1" applyAlignment="1" applyProtection="1">
      <alignment horizontal="right" vertical="center" wrapText="1"/>
    </xf>
    <xf numFmtId="0" fontId="4" fillId="0" borderId="3" xfId="0" applyFont="1" applyBorder="1" applyAlignment="1" applyProtection="1">
      <alignment horizontal="left"/>
    </xf>
    <xf numFmtId="0" fontId="4" fillId="0" borderId="6" xfId="0" applyFont="1" applyBorder="1" applyAlignment="1" applyProtection="1">
      <alignment horizontal="left"/>
    </xf>
  </cellXfs>
  <cellStyles count="7">
    <cellStyle name="Komma" xfId="1" builtinId="3"/>
    <cellStyle name="Komma 2" xfId="4" xr:uid="{00000000-0005-0000-0000-000001000000}"/>
    <cellStyle name="Normal" xfId="0" builtinId="0"/>
    <cellStyle name="Normal 2" xfId="3" xr:uid="{00000000-0005-0000-0000-000003000000}"/>
    <cellStyle name="Normal 3" xfId="6" xr:uid="{00000000-0005-0000-0000-000004000000}"/>
    <cellStyle name="Procent" xfId="2" builtinId="5"/>
    <cellStyle name="Procent 2" xfId="5" xr:uid="{00000000-0005-0000-0000-000006000000}"/>
  </cellStyles>
  <dxfs count="6">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3" formatCode="#,##0"/>
    </dxf>
    <dxf>
      <font>
        <b val="0"/>
        <i val="0"/>
        <strike val="0"/>
        <condense val="0"/>
        <extend val="0"/>
        <outline val="0"/>
        <shadow val="0"/>
        <u val="none"/>
        <vertAlign val="baseline"/>
        <sz val="10"/>
        <color auto="1"/>
        <name val="Arial"/>
        <scheme val="none"/>
      </font>
      <numFmt numFmtId="14" formatCode="0.00%"/>
    </dxf>
    <dxf>
      <font>
        <b val="0"/>
        <i val="0"/>
        <strike val="0"/>
        <condense val="0"/>
        <extend val="0"/>
        <outline val="0"/>
        <shadow val="0"/>
        <u val="none"/>
        <vertAlign val="baseline"/>
        <sz val="10"/>
        <color auto="1"/>
        <name val="Arial"/>
        <scheme val="none"/>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A-5CC6-11CF-8D67-00AA00BDCE1D}" ax:persistence="persistStream"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30-EC42-11CE-9E0D-00AA006002F3}" ax:persistence="persistStreamInit" r:id="rId1"/>
</file>

<file path=xl/activeX/activeX12.xml><?xml version="1.0" encoding="utf-8"?>
<ax:ocx xmlns:ax="http://schemas.microsoft.com/office/2006/activeX" xmlns:r="http://schemas.openxmlformats.org/officeDocument/2006/relationships" ax:classid="{8BD21D30-EC42-11CE-9E0D-00AA006002F3}" ax:persistence="persistStreamInit" r:id="rId1"/>
</file>

<file path=xl/activeX/activeX13.xml><?xml version="1.0" encoding="utf-8"?>
<ax:ocx xmlns:ax="http://schemas.microsoft.com/office/2006/activeX" xmlns:r="http://schemas.openxmlformats.org/officeDocument/2006/relationships" ax:classid="{8BD21D30-EC42-11CE-9E0D-00AA006002F3}" ax:persistence="persistStreamInit" r:id="rId1"/>
</file>

<file path=xl/activeX/activeX14.xml><?xml version="1.0" encoding="utf-8"?>
<ax:ocx xmlns:ax="http://schemas.microsoft.com/office/2006/activeX" xmlns:r="http://schemas.openxmlformats.org/officeDocument/2006/relationships" ax:classid="{8BD21D30-EC42-11CE-9E0D-00AA006002F3}" ax:persistence="persistStreamInit" r:id="rId1"/>
</file>

<file path=xl/activeX/activeX15.xml><?xml version="1.0" encoding="utf-8"?>
<ax:ocx xmlns:ax="http://schemas.microsoft.com/office/2006/activeX" xmlns:r="http://schemas.openxmlformats.org/officeDocument/2006/relationships" ax:classid="{8BD21D30-EC42-11CE-9E0D-00AA006002F3}" ax:persistence="persistStreamInit" r:id="rId1"/>
</file>

<file path=xl/activeX/activeX16.xml><?xml version="1.0" encoding="utf-8"?>
<ax:ocx xmlns:ax="http://schemas.microsoft.com/office/2006/activeX" xmlns:r="http://schemas.openxmlformats.org/officeDocument/2006/relationships" ax:classid="{8BD21D30-EC42-11CE-9E0D-00AA006002F3}" ax:persistence="persistStreamInit" r:id="rId1"/>
</file>

<file path=xl/activeX/activeX17.xml><?xml version="1.0" encoding="utf-8"?>
<ax:ocx xmlns:ax="http://schemas.microsoft.com/office/2006/activeX" xmlns:r="http://schemas.openxmlformats.org/officeDocument/2006/relationships" ax:classid="{8BD21D10-EC42-11CE-9E0D-00AA006002F3}" ax:persistence="persistStreamInit" r:id="rId1"/>
</file>

<file path=xl/activeX/activeX18.xml><?xml version="1.0" encoding="utf-8"?>
<ax:ocx xmlns:ax="http://schemas.microsoft.com/office/2006/activeX" xmlns:r="http://schemas.openxmlformats.org/officeDocument/2006/relationships" ax:classid="{8BD21D10-EC42-11CE-9E0D-00AA006002F3}" ax:persistence="persistStreamInit" r:id="rId1"/>
</file>

<file path=xl/activeX/activeX19.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5512D124-5CC6-11CF-8D67-00AA00BDCE1D}" ax:persistence="persistStream" r:id="rId1"/>
</file>

<file path=xl/activeX/activeX20.xml><?xml version="1.0" encoding="utf-8"?>
<ax:ocx xmlns:ax="http://schemas.microsoft.com/office/2006/activeX" xmlns:r="http://schemas.openxmlformats.org/officeDocument/2006/relationships" ax:classid="{8BD21D10-EC42-11CE-9E0D-00AA006002F3}" ax:persistence="persistStreamInit" r:id="rId1"/>
</file>

<file path=xl/activeX/activeX21.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5512D124-5CC6-11CF-8D67-00AA00BDCE1D}" ax:persistence="persistStream"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30-EC42-11CE-9E0D-00AA006002F3}"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activeX/activeX7.xml><?xml version="1.0" encoding="utf-8"?>
<ax:ocx xmlns:ax="http://schemas.microsoft.com/office/2006/activeX" xmlns:r="http://schemas.openxmlformats.org/officeDocument/2006/relationships" ax:classid="{8BD21D30-EC42-11CE-9E0D-00AA006002F3}" ax:persistence="persistStreamInit" r:id="rId1"/>
</file>

<file path=xl/activeX/activeX8.xml><?xml version="1.0" encoding="utf-8"?>
<ax:ocx xmlns:ax="http://schemas.microsoft.com/office/2006/activeX" xmlns:r="http://schemas.openxmlformats.org/officeDocument/2006/relationships" ax:classid="{8BD21D30-EC42-11CE-9E0D-00AA006002F3}" ax:persistence="persistStreamInit" r:id="rId1"/>
</file>

<file path=xl/activeX/activeX9.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CheckBox" fmlaLink="Kontrol!$B$9" lockText="1" noThreeD="1"/>
</file>

<file path=xl/ctrlProps/ctrlProp10.xml><?xml version="1.0" encoding="utf-8"?>
<formControlPr xmlns="http://schemas.microsoft.com/office/spreadsheetml/2009/9/main" objectType="CheckBox" fmlaLink="Kontrol!$B$18" lockText="1" noThreeD="1"/>
</file>

<file path=xl/ctrlProps/ctrlProp11.xml><?xml version="1.0" encoding="utf-8"?>
<formControlPr xmlns="http://schemas.microsoft.com/office/spreadsheetml/2009/9/main" objectType="CheckBox" fmlaLink="Kontrol!$B$19" lockText="1" noThreeD="1"/>
</file>

<file path=xl/ctrlProps/ctrlProp12.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fmlaLink="Kontrol!$B$10"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fmlaLink="Kontrol!$B$11" lockText="1" noThreeD="1"/>
</file>

<file path=xl/ctrlProps/ctrlProp5.xml><?xml version="1.0" encoding="utf-8"?>
<formControlPr xmlns="http://schemas.microsoft.com/office/spreadsheetml/2009/9/main" objectType="CheckBox" fmlaLink="Kontrol!$B$12" lockText="1" noThreeD="1"/>
</file>

<file path=xl/ctrlProps/ctrlProp6.xml><?xml version="1.0" encoding="utf-8"?>
<formControlPr xmlns="http://schemas.microsoft.com/office/spreadsheetml/2009/9/main" objectType="CheckBox" fmlaLink="Kontrol!$B$14" lockText="1" noThreeD="1"/>
</file>

<file path=xl/ctrlProps/ctrlProp7.xml><?xml version="1.0" encoding="utf-8"?>
<formControlPr xmlns="http://schemas.microsoft.com/office/spreadsheetml/2009/9/main" objectType="CheckBox" fmlaLink="Kontrol!$B$15" lockText="1" noThreeD="1"/>
</file>

<file path=xl/ctrlProps/ctrlProp8.xml><?xml version="1.0" encoding="utf-8"?>
<formControlPr xmlns="http://schemas.microsoft.com/office/spreadsheetml/2009/9/main" objectType="CheckBox" fmlaLink="Kontrol!$B$16" lockText="1" noThreeD="1"/>
</file>

<file path=xl/ctrlProps/ctrlProp9.xml><?xml version="1.0" encoding="utf-8"?>
<formControlPr xmlns="http://schemas.microsoft.com/office/spreadsheetml/2009/9/main" objectType="CheckBox" fmlaLink="Kontrol!$B$17"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38098</xdr:rowOff>
    </xdr:from>
    <xdr:to>
      <xdr:col>9</xdr:col>
      <xdr:colOff>561975</xdr:colOff>
      <xdr:row>58</xdr:row>
      <xdr:rowOff>38099</xdr:rowOff>
    </xdr:to>
    <xdr:sp macro="" textlink="">
      <xdr:nvSpPr>
        <xdr:cNvPr id="9235" name="Tekstboks 1">
          <a:extLst>
            <a:ext uri="{FF2B5EF4-FFF2-40B4-BE49-F238E27FC236}">
              <a16:creationId xmlns:a16="http://schemas.microsoft.com/office/drawing/2014/main" id="{00000000-0008-0000-0000-000013240000}"/>
            </a:ext>
          </a:extLst>
        </xdr:cNvPr>
        <xdr:cNvSpPr txBox="1">
          <a:spLocks noChangeArrowheads="1"/>
        </xdr:cNvSpPr>
      </xdr:nvSpPr>
      <xdr:spPr bwMode="auto">
        <a:xfrm>
          <a:off x="47625" y="38098"/>
          <a:ext cx="6000750" cy="9391651"/>
        </a:xfrm>
        <a:prstGeom prst="rect">
          <a:avLst/>
        </a:prstGeom>
        <a:solidFill>
          <a:srgbClr val="FFFFFF"/>
        </a:solidFill>
        <a:ln w="9525">
          <a:solidFill>
            <a:srgbClr val="BCBCBC"/>
          </a:solidFill>
          <a:miter lim="800000"/>
          <a:headEnd/>
          <a:tailEnd/>
        </a:ln>
      </xdr:spPr>
      <xdr:txBody>
        <a:bodyPr vertOverflow="clip" wrap="square" lIns="27432" tIns="27432" rIns="0" bIns="0" anchor="t"/>
        <a:lstStyle/>
        <a:p>
          <a:pPr algn="l" rtl="0">
            <a:defRPr sz="1000"/>
          </a:pPr>
          <a:r>
            <a:rPr lang="da-DK" sz="1100" b="1" i="0" u="none" strike="noStrike" baseline="0">
              <a:solidFill>
                <a:srgbClr val="000000"/>
              </a:solidFill>
              <a:latin typeface="Calibri"/>
            </a:rPr>
            <a:t>Vejledning og Fanegennemgang</a:t>
          </a:r>
          <a:endParaRPr lang="da-DK" sz="1100" b="0" i="0" u="none" strike="noStrike" baseline="0">
            <a:solidFill>
              <a:srgbClr val="000000"/>
            </a:solidFill>
            <a:latin typeface="Calibri"/>
          </a:endParaRPr>
        </a:p>
        <a:p>
          <a:pPr algn="r" rtl="0">
            <a:defRPr sz="1000"/>
          </a:pPr>
          <a:r>
            <a:rPr lang="da-DK" sz="1100" b="0" i="0" u="none" strike="noStrike" baseline="0">
              <a:solidFill>
                <a:srgbClr val="000000"/>
              </a:solidFill>
              <a:latin typeface="+mn-lt"/>
            </a:rPr>
            <a:t>Version 33, 30. november 2023</a:t>
          </a:r>
        </a:p>
        <a:p>
          <a:pPr algn="l" rtl="0">
            <a:defRPr sz="1000"/>
          </a:pPr>
          <a:endParaRPr lang="da-DK" sz="1100" b="0" i="0" u="none" strike="noStrike" baseline="0">
            <a:solidFill>
              <a:srgbClr val="000000"/>
            </a:solidFill>
            <a:latin typeface="Calibri"/>
          </a:endParaRPr>
        </a:p>
        <a:p>
          <a:pPr algn="l" rtl="0">
            <a:defRPr sz="1000"/>
          </a:pPr>
          <a:r>
            <a:rPr lang="da-DK" sz="1100" b="1" i="0" u="none" strike="noStrike" baseline="0">
              <a:solidFill>
                <a:srgbClr val="000000"/>
              </a:solidFill>
              <a:latin typeface="Calibri"/>
            </a:rPr>
            <a:t>Indledning</a:t>
          </a:r>
        </a:p>
        <a:p>
          <a:pPr algn="l" rtl="0">
            <a:defRPr sz="1000"/>
          </a:pPr>
          <a:r>
            <a:rPr lang="da-DK" sz="1100" b="0" i="0" u="none" strike="noStrike" baseline="0">
              <a:solidFill>
                <a:srgbClr val="000000"/>
              </a:solidFill>
              <a:latin typeface="Calibri"/>
            </a:rPr>
            <a:t>Denne projektmappe er ment som hjælp til at beregne og dokumentere skadesopgørelse i forbindelse med skader efter stormflod eller oversvømmelse fra søer og vandløb.</a:t>
          </a:r>
        </a:p>
        <a:p>
          <a:pPr algn="l" rtl="0">
            <a:defRPr sz="1000"/>
          </a:pPr>
          <a:r>
            <a:rPr lang="da-DK" sz="1100" b="0" i="0" u="none" strike="noStrike" baseline="0">
              <a:solidFill>
                <a:srgbClr val="000000"/>
              </a:solidFill>
              <a:latin typeface="Calibri"/>
            </a:rPr>
            <a:t>Projektmappen er vejledende og skal hjælpe til ens fremstilling af beregninger.</a:t>
          </a:r>
        </a:p>
        <a:p>
          <a:pPr algn="l" rtl="0">
            <a:defRPr sz="1000"/>
          </a:pPr>
          <a:endParaRPr lang="da-DK" sz="1100" b="0" i="0" u="none" strike="noStrike" baseline="0">
            <a:solidFill>
              <a:srgbClr val="000000"/>
            </a:solidFill>
            <a:latin typeface="Calibri"/>
          </a:endParaRPr>
        </a:p>
        <a:p>
          <a:pPr algn="l" rtl="0">
            <a:defRPr sz="1000"/>
          </a:pPr>
          <a:r>
            <a:rPr lang="da-DK" sz="1200" b="1" i="0" u="none" strike="noStrike" baseline="0">
              <a:solidFill>
                <a:srgbClr val="000000"/>
              </a:solidFill>
              <a:latin typeface="Calibri"/>
            </a:rPr>
            <a:t>Tekniske bemærkninger</a:t>
          </a:r>
        </a:p>
        <a:p>
          <a:pPr algn="l" rtl="0">
            <a:defRPr sz="1000"/>
          </a:pPr>
          <a:r>
            <a:rPr lang="da-DK" sz="1100" b="0" i="0" u="none" strike="noStrike" baseline="0">
              <a:solidFill>
                <a:srgbClr val="000000"/>
              </a:solidFill>
              <a:latin typeface="Calibri"/>
            </a:rPr>
            <a:t>Alle felter markeret med gult kan udfyldes.</a:t>
          </a:r>
        </a:p>
        <a:p>
          <a:pPr algn="l" rtl="0">
            <a:defRPr sz="1000"/>
          </a:pPr>
          <a:r>
            <a:rPr lang="da-DK" sz="1100" b="0" i="0" u="none" strike="noStrike" baseline="0">
              <a:solidFill>
                <a:srgbClr val="000000"/>
              </a:solidFill>
              <a:latin typeface="Calibri"/>
            </a:rPr>
            <a:t>Husk at angive sagsnummer og dato for udfyldelse (dags dato) øverst i Opgørelsesskemaet. Datoen angives i formatet dd-mm-år (fx 04-12-2022). Datoen i de øvrige faner udfyldes automatisk med datoen fra opgørelsesskemaet.</a:t>
          </a:r>
        </a:p>
        <a:p>
          <a:pPr algn="l" rtl="0">
            <a:defRPr sz="1000"/>
          </a:pPr>
          <a:r>
            <a:rPr lang="da-DK" sz="1100" b="0" i="0" u="none" strike="noStrike" baseline="0">
              <a:solidFill>
                <a:srgbClr val="000000"/>
              </a:solidFill>
              <a:latin typeface="Calibri"/>
            </a:rPr>
            <a:t>I de større felter kan der tastes "alt"+"Enter" for at lave linjeskift.</a:t>
          </a:r>
        </a:p>
        <a:p>
          <a:pPr algn="l" rtl="0">
            <a:defRPr sz="1000"/>
          </a:pPr>
          <a:endParaRPr lang="da-DK" sz="1100" b="0" i="0" u="none" strike="noStrike" baseline="0">
            <a:solidFill>
              <a:srgbClr val="000000"/>
            </a:solidFill>
            <a:latin typeface="Calibri"/>
          </a:endParaRPr>
        </a:p>
        <a:p>
          <a:pPr algn="l" rtl="0">
            <a:defRPr sz="1000"/>
          </a:pPr>
          <a:r>
            <a:rPr lang="da-DK" sz="1100" b="0" i="0" u="none" strike="noStrike" baseline="0">
              <a:solidFill>
                <a:srgbClr val="000000"/>
              </a:solidFill>
              <a:latin typeface="Calibri"/>
            </a:rPr>
            <a:t>Arkene af beskyttet mod utilsigtet redigering, således at kun gule felter kan redigeres.</a:t>
          </a:r>
        </a:p>
        <a:p>
          <a:pPr algn="l" rtl="0">
            <a:defRPr sz="1000"/>
          </a:pPr>
          <a:r>
            <a:rPr lang="da-DK" sz="1100" b="0" i="0" u="none" strike="noStrike" baseline="0">
              <a:solidFill>
                <a:srgbClr val="000000"/>
              </a:solidFill>
              <a:latin typeface="Calibri"/>
            </a:rPr>
            <a:t>Arkbeskyttelsen er ikke sat med kodeord, og beskyttelsen kan derved ophæves ved klik på "Fjern arkbeskyttelse" (dette vil hedde noget forskelligt afhængig af program og version af program.</a:t>
          </a:r>
        </a:p>
        <a:p>
          <a:pPr marL="0" marR="0" indent="0" algn="l" defTabSz="914400" rtl="0" eaLnBrk="1" fontAlgn="auto" latinLnBrk="0" hangingPunct="1">
            <a:lnSpc>
              <a:spcPct val="100000"/>
            </a:lnSpc>
            <a:spcBef>
              <a:spcPts val="0"/>
            </a:spcBef>
            <a:spcAft>
              <a:spcPts val="0"/>
            </a:spcAft>
            <a:buClrTx/>
            <a:buSzTx/>
            <a:buFontTx/>
            <a:buNone/>
            <a:tabLst/>
            <a:defRPr sz="1000"/>
          </a:pPr>
          <a:r>
            <a:rPr lang="da-DK" sz="1100" b="0" i="0" baseline="0">
              <a:effectLst/>
              <a:latin typeface="+mn-lt"/>
              <a:ea typeface="+mn-ea"/>
              <a:cs typeface="+mn-cs"/>
            </a:rPr>
            <a:t>Kalkulationsarkene (Løsøre, Murer, etc.) kan udvides, hvis der er behov for flere felter til opgørelse. For at gøre dette trykkes der på "+" tegnet i arkets venstre side. Beskyttelse af arket skal først fjernes. Tilsvarende kan erstatningsområderne i Opgørelsesskemaet skjules aht. overblikket.</a:t>
          </a:r>
          <a:endParaRPr lang="da-DK" sz="1400">
            <a:effectLst/>
            <a:latin typeface="+mn-lt"/>
          </a:endParaRPr>
        </a:p>
        <a:p>
          <a:pPr algn="l" rtl="0">
            <a:defRPr sz="1000"/>
          </a:pPr>
          <a:endParaRPr lang="da-DK" sz="1100" b="0" i="0" u="none" strike="noStrike" baseline="0">
            <a:solidFill>
              <a:srgbClr val="000000"/>
            </a:solidFill>
            <a:latin typeface="Calibri"/>
          </a:endParaRPr>
        </a:p>
        <a:p>
          <a:pPr algn="l" rtl="0">
            <a:defRPr sz="1000"/>
          </a:pPr>
          <a:r>
            <a:rPr lang="da-DK" sz="1200" b="1" i="0" u="none" strike="noStrike" baseline="0">
              <a:solidFill>
                <a:srgbClr val="000000"/>
              </a:solidFill>
              <a:latin typeface="Calibri"/>
            </a:rPr>
            <a:t>Opbygning og Brug af arkene</a:t>
          </a:r>
        </a:p>
        <a:p>
          <a:pPr algn="l" rtl="0">
            <a:defRPr sz="1000"/>
          </a:pPr>
          <a:r>
            <a:rPr lang="da-DK" sz="1100" b="0" i="0" u="none" strike="noStrike" baseline="0">
              <a:solidFill>
                <a:srgbClr val="000000"/>
              </a:solidFill>
              <a:latin typeface="+mn-lt"/>
            </a:rPr>
            <a:t>Arket Hændelsesrapport (lilla fane) bruges til noter omkring skadesforløbet.</a:t>
          </a:r>
        </a:p>
        <a:p>
          <a:pPr algn="l" rtl="0">
            <a:defRPr sz="1000"/>
          </a:pPr>
          <a:r>
            <a:rPr lang="da-DK" sz="1100" b="0" i="0" u="none" strike="noStrike" baseline="0">
              <a:solidFill>
                <a:srgbClr val="000000"/>
              </a:solidFill>
              <a:latin typeface="+mn-lt"/>
            </a:rPr>
            <a:t>Arket Opgørelsesskema (grøn fane) samler data på følgende måde:</a:t>
          </a:r>
        </a:p>
        <a:p>
          <a:pPr algn="l" rtl="0">
            <a:defRPr sz="1000"/>
          </a:pPr>
          <a:r>
            <a:rPr lang="da-DK" sz="1100" b="0" i="0" u="none" strike="noStrike" baseline="0">
              <a:solidFill>
                <a:srgbClr val="000000"/>
              </a:solidFill>
              <a:latin typeface="+mn-lt"/>
            </a:rPr>
            <a:t>a: Bygningsopgørelse: Her samles kalkulationsopgørelserne fra de orange ark (Murer til Eget_arbejde), og der beregnes samlet selvrisiko.</a:t>
          </a:r>
          <a:endParaRPr lang="da-DK" sz="1100" b="1" i="0" u="none" strike="noStrike" baseline="0">
            <a:solidFill>
              <a:srgbClr val="000000"/>
            </a:solidFill>
            <a:latin typeface="+mn-lt"/>
          </a:endParaRPr>
        </a:p>
        <a:p>
          <a:pPr algn="l" rtl="0">
            <a:defRPr sz="1000"/>
          </a:pPr>
          <a:r>
            <a:rPr lang="da-DK" sz="1100" b="0" i="0" u="none" strike="noStrike" baseline="0">
              <a:solidFill>
                <a:srgbClr val="000000"/>
              </a:solidFill>
              <a:latin typeface="+mn-lt"/>
            </a:rPr>
            <a:t>b: Løsøre: Her indsættes totalen fra arket Løsøre og der beregnes selvrisiko.</a:t>
          </a:r>
        </a:p>
        <a:p>
          <a:pPr algn="l" rtl="0">
            <a:defRPr sz="1000"/>
          </a:pPr>
          <a:r>
            <a:rPr lang="da-DK" sz="1100" b="0" i="0" u="none" strike="noStrike" baseline="0">
              <a:solidFill>
                <a:srgbClr val="000000"/>
              </a:solidFill>
              <a:latin typeface="+mn-lt"/>
            </a:rPr>
            <a:t>c: Afgrøder: Her indsættes totalen fra arket Afgrøder og der beregnes selvrisiko.</a:t>
          </a:r>
        </a:p>
        <a:p>
          <a:pPr algn="l" rtl="0">
            <a:defRPr sz="1000"/>
          </a:pPr>
          <a:r>
            <a:rPr lang="da-DK" sz="1100" b="0" i="0" u="none" strike="noStrike" baseline="0">
              <a:solidFill>
                <a:srgbClr val="000000"/>
              </a:solidFill>
              <a:latin typeface="+mn-lt"/>
            </a:rPr>
            <a:t>d: Skadesbegrænsning: Her indsættes totalen fra arket Skadesbegrænsning.</a:t>
          </a:r>
        </a:p>
        <a:p>
          <a:pPr algn="l" rtl="0">
            <a:defRPr sz="1000"/>
          </a:pPr>
          <a:r>
            <a:rPr lang="da-DK" sz="1100" b="0" i="0" u="none" strike="noStrike" baseline="0">
              <a:solidFill>
                <a:srgbClr val="000000"/>
              </a:solidFill>
              <a:latin typeface="+mn-lt"/>
            </a:rPr>
            <a:t>e: Genhusning: Her indsættes totalen fra arket Genhusning.</a:t>
          </a:r>
        </a:p>
        <a:p>
          <a:pPr algn="l" rtl="0">
            <a:defRPr sz="1000"/>
          </a:pPr>
          <a:endParaRPr lang="da-DK" sz="1100" b="0" i="0" u="none" strike="noStrike" baseline="0">
            <a:solidFill>
              <a:srgbClr val="000000"/>
            </a:solidFill>
            <a:latin typeface="+mn-lt"/>
          </a:endParaRPr>
        </a:p>
        <a:p>
          <a:pPr algn="l" rtl="0">
            <a:defRPr sz="1000"/>
          </a:pPr>
          <a:r>
            <a:rPr lang="da-DK" sz="1100" b="0" i="0" u="none" strike="noStrike" baseline="0">
              <a:solidFill>
                <a:srgbClr val="000000"/>
              </a:solidFill>
              <a:latin typeface="Calibri"/>
            </a:rPr>
            <a:t>Det er vigtigt at angive:</a:t>
          </a:r>
        </a:p>
        <a:p>
          <a:pPr algn="l" rtl="0">
            <a:defRPr sz="1000"/>
          </a:pPr>
          <a:r>
            <a:rPr lang="da-DK" sz="1100" b="0" i="0" u="none" strike="noStrike" baseline="0">
              <a:solidFill>
                <a:srgbClr val="000000"/>
              </a:solidFill>
              <a:latin typeface="Calibri"/>
            </a:rPr>
            <a:t>- Om priserne er med/uden moms. Dette afhængig af om skadelidte skal betale moms af udbedringen.</a:t>
          </a:r>
        </a:p>
        <a:p>
          <a:pPr marL="0" marR="0" indent="0" algn="l" defTabSz="914400" rtl="0" eaLnBrk="1" fontAlgn="auto" latinLnBrk="0" hangingPunct="1">
            <a:lnSpc>
              <a:spcPct val="100000"/>
            </a:lnSpc>
            <a:spcBef>
              <a:spcPts val="0"/>
            </a:spcBef>
            <a:spcAft>
              <a:spcPts val="0"/>
            </a:spcAft>
            <a:buClrTx/>
            <a:buSzTx/>
            <a:buFontTx/>
            <a:buNone/>
            <a:tabLst/>
            <a:defRPr sz="1000"/>
          </a:pPr>
          <a:r>
            <a:rPr lang="da-DK" sz="1100" b="0" i="0" baseline="0">
              <a:effectLst/>
              <a:latin typeface="+mn-lt"/>
              <a:ea typeface="+mn-ea"/>
              <a:cs typeface="+mn-cs"/>
            </a:rPr>
            <a:t>- Skades bygningstype. Dette bruges til at fastslå de gældende selvrisikotaktser (helårsbeboelse, sommerhus eller erhvervsejendom).</a:t>
          </a:r>
          <a:endParaRPr lang="da-DK" sz="1400">
            <a:effectLst/>
          </a:endParaRPr>
        </a:p>
        <a:p>
          <a:pPr algn="l" rtl="0">
            <a:defRPr sz="1000"/>
          </a:pPr>
          <a:endParaRPr lang="da-DK" sz="1100" b="0" i="0" u="none" strike="noStrike" baseline="0">
            <a:solidFill>
              <a:srgbClr val="000000"/>
            </a:solidFill>
            <a:latin typeface="Calibri"/>
          </a:endParaRPr>
        </a:p>
        <a:p>
          <a:pPr algn="l" rtl="0">
            <a:defRPr sz="1000"/>
          </a:pPr>
          <a:r>
            <a:rPr lang="da-DK" sz="1200" b="1" i="0" u="none" strike="noStrike" baseline="0">
              <a:solidFill>
                <a:srgbClr val="000000"/>
              </a:solidFill>
              <a:latin typeface="Calibri"/>
            </a:rPr>
            <a:t>Sammenhæng med Naturskadebasen (Stormbasen)</a:t>
          </a:r>
        </a:p>
        <a:p>
          <a:pPr algn="l" rtl="0">
            <a:defRPr sz="1000"/>
          </a:pPr>
          <a:r>
            <a:rPr lang="da-DK" sz="1100" b="0" i="0" u="none" strike="noStrike" baseline="0">
              <a:solidFill>
                <a:srgbClr val="000000"/>
              </a:solidFill>
              <a:latin typeface="Calibri"/>
            </a:rPr>
            <a:t>Noterne fra arket Hændelsesrapport skal renskrives i den tilsvarende taksatorformular fra Naturskadebasen.</a:t>
          </a:r>
        </a:p>
        <a:p>
          <a:pPr algn="l" rtl="0">
            <a:defRPr sz="1000"/>
          </a:pPr>
          <a:r>
            <a:rPr lang="da-DK" sz="1100" b="0" i="0" u="none" strike="noStrike" baseline="0">
              <a:solidFill>
                <a:srgbClr val="000000"/>
              </a:solidFill>
              <a:latin typeface="Calibri"/>
            </a:rPr>
            <a:t>Summen af Bygning og Løsøre fra Opgørelsesskema kan indtastes i </a:t>
          </a:r>
          <a:r>
            <a:rPr lang="da-DK" sz="1100" b="0" i="0" baseline="0">
              <a:effectLst/>
              <a:latin typeface="+mn-lt"/>
              <a:ea typeface="+mn-ea"/>
              <a:cs typeface="+mn-cs"/>
            </a:rPr>
            <a:t>Naturskadebasen</a:t>
          </a:r>
          <a:r>
            <a:rPr lang="da-DK" sz="1100" b="0" i="0" u="none" strike="noStrike" baseline="0">
              <a:solidFill>
                <a:srgbClr val="000000"/>
              </a:solidFill>
              <a:latin typeface="Calibri"/>
            </a:rPr>
            <a:t>s tilsvarende taksatorformular (såfremt regnearket vedlægges som dokumentation).</a:t>
          </a:r>
        </a:p>
        <a:p>
          <a:pPr algn="l" rtl="0">
            <a:defRPr sz="1000"/>
          </a:pPr>
          <a:r>
            <a:rPr lang="da-DK" sz="1100" b="0" i="0" u="none" strike="noStrike" baseline="0">
              <a:solidFill>
                <a:srgbClr val="000000"/>
              </a:solidFill>
              <a:latin typeface="Calibri"/>
            </a:rPr>
            <a:t>Summen af Skadesbegræning og Genhusning har ikke fast indberetningsformular i </a:t>
          </a:r>
          <a:r>
            <a:rPr lang="da-DK" sz="1100" b="0" i="0" baseline="0">
              <a:effectLst/>
              <a:latin typeface="+mn-lt"/>
              <a:ea typeface="+mn-ea"/>
              <a:cs typeface="+mn-cs"/>
            </a:rPr>
            <a:t>Naturskadebasen</a:t>
          </a:r>
          <a:r>
            <a:rPr lang="da-DK" sz="1100" b="0" i="0" u="none" strike="noStrike" baseline="0">
              <a:solidFill>
                <a:srgbClr val="000000"/>
              </a:solidFill>
              <a:latin typeface="Calibri"/>
            </a:rPr>
            <a:t>. Beløbet indtastes af sagsbehandler ifm. udbetaling på de respektive områder.</a:t>
          </a:r>
        </a:p>
        <a:p>
          <a:pPr algn="l" rtl="0">
            <a:defRPr sz="1000"/>
          </a:pPr>
          <a:endParaRPr lang="da-DK" sz="1100" b="0" i="0" u="none" strike="noStrike" baseline="0">
            <a:solidFill>
              <a:srgbClr val="000000"/>
            </a:solidFill>
            <a:latin typeface="Calibri"/>
          </a:endParaRPr>
        </a:p>
        <a:p>
          <a:pPr algn="l" rtl="0">
            <a:defRPr sz="1000"/>
          </a:pPr>
          <a:r>
            <a:rPr lang="da-DK" sz="1200" b="1" i="0" u="none" strike="noStrike" baseline="0">
              <a:solidFill>
                <a:srgbClr val="000000"/>
              </a:solidFill>
              <a:latin typeface="Calibri"/>
            </a:rPr>
            <a:t>Sagens afgørelse</a:t>
          </a:r>
        </a:p>
        <a:p>
          <a:pPr algn="l" rtl="0">
            <a:defRPr sz="1000"/>
          </a:pPr>
          <a:r>
            <a:rPr lang="da-DK" sz="1100" b="1" i="0" u="none" strike="noStrike" baseline="0">
              <a:solidFill>
                <a:srgbClr val="000000"/>
              </a:solidFill>
              <a:latin typeface="Calibri"/>
            </a:rPr>
            <a:t>Bemærk</a:t>
          </a:r>
          <a:r>
            <a:rPr lang="da-DK" sz="1100" b="0" i="0" u="none" strike="noStrike" baseline="0">
              <a:solidFill>
                <a:srgbClr val="000000"/>
              </a:solidFill>
              <a:latin typeface="Calibri"/>
            </a:rPr>
            <a:t>, at arket ikke er et udtryk for sagens endelige afgørelse, men udelukkende en opgørelse af skadens omfang. Endelig afgørelse træffes af forsikringsselskabet som den sagsbehandlende myndighed.</a:t>
          </a:r>
        </a:p>
        <a:p>
          <a:pPr algn="l" rtl="0">
            <a:defRPr sz="1000"/>
          </a:pPr>
          <a:r>
            <a:rPr lang="da-DK" sz="1100" b="1" i="0" u="none" strike="noStrike" baseline="0">
              <a:solidFill>
                <a:srgbClr val="000000"/>
              </a:solidFill>
              <a:latin typeface="Calibri"/>
            </a:rPr>
            <a:t>Bemærk</a:t>
          </a:r>
          <a:r>
            <a:rPr lang="da-DK" sz="1100" b="0" i="0" u="none" strike="noStrike" baseline="0">
              <a:solidFill>
                <a:srgbClr val="000000"/>
              </a:solidFill>
              <a:latin typeface="Calibri"/>
            </a:rPr>
            <a:t>, at det en betingelse for dækning at der er tegnet afgiftsbelagt brandforsikring.</a:t>
          </a:r>
        </a:p>
        <a:p>
          <a:pPr algn="l" rtl="0">
            <a:defRPr sz="1000"/>
          </a:pPr>
          <a:endParaRPr lang="da-DK" sz="1100" b="0" i="0" u="none" strike="noStrike" baseline="0">
            <a:solidFill>
              <a:srgbClr val="000000"/>
            </a:solidFill>
            <a:latin typeface="Calibri"/>
          </a:endParaRPr>
        </a:p>
        <a:p>
          <a:pPr algn="l" rtl="0">
            <a:defRPr sz="1000"/>
          </a:pPr>
          <a:r>
            <a:rPr lang="da-DK" sz="1100" b="0" i="0" u="none" strike="noStrike" baseline="0">
              <a:solidFill>
                <a:srgbClr val="000000"/>
              </a:solidFill>
              <a:latin typeface="Calibri"/>
            </a:rPr>
            <a:t>Spørgsmål til arket kan stilles til Naturskaderådets sekretariat på:</a:t>
          </a:r>
        </a:p>
        <a:p>
          <a:pPr algn="l" rtl="0">
            <a:defRPr sz="1000"/>
          </a:pPr>
          <a:r>
            <a:rPr lang="da-DK" sz="1100" b="0" i="0" u="none" strike="noStrike" baseline="0">
              <a:solidFill>
                <a:srgbClr val="000000"/>
              </a:solidFill>
              <a:latin typeface="Calibri"/>
            </a:rPr>
            <a:t>naturskade@naturskade.dk</a:t>
          </a:r>
        </a:p>
        <a:p>
          <a:pPr algn="l" rtl="0">
            <a:defRPr sz="1000"/>
          </a:pPr>
          <a:endParaRPr lang="da-DK" sz="1100" b="0" i="0" u="none" strike="noStrike" baseline="0">
            <a:solidFill>
              <a:srgbClr val="000000"/>
            </a:solidFill>
            <a:latin typeface="Calibri"/>
          </a:endParaRPr>
        </a:p>
        <a:p>
          <a:pPr algn="l" rtl="0">
            <a:defRPr sz="1000"/>
          </a:pPr>
          <a:r>
            <a:rPr lang="da-DK" sz="1100" b="0" i="0" u="none" strike="noStrike" baseline="0">
              <a:solidFill>
                <a:srgbClr val="000000"/>
              </a:solidFill>
              <a:latin typeface="Calibri"/>
            </a:rPr>
            <a:t>Med venlig hilsen,</a:t>
          </a:r>
        </a:p>
        <a:p>
          <a:pPr algn="l" rtl="0">
            <a:defRPr sz="1000"/>
          </a:pPr>
          <a:r>
            <a:rPr lang="da-DK" sz="1100" b="0" i="0" u="none" strike="noStrike" baseline="0">
              <a:solidFill>
                <a:srgbClr val="000000"/>
              </a:solidFill>
              <a:latin typeface="Calibri"/>
            </a:rPr>
            <a:t>Naturskaderådets sekretariat</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36</xdr:row>
          <xdr:rowOff>19050</xdr:rowOff>
        </xdr:from>
        <xdr:to>
          <xdr:col>5</xdr:col>
          <xdr:colOff>933450</xdr:colOff>
          <xdr:row>37</xdr:row>
          <xdr:rowOff>0</xdr:rowOff>
        </xdr:to>
        <xdr:sp macro="" textlink="">
          <xdr:nvSpPr>
            <xdr:cNvPr id="17433" name="Control 25" hidden="1">
              <a:extLst>
                <a:ext uri="{63B3BB69-23CF-44E3-9099-C40C66FF867C}">
                  <a14:compatExt spid="_x0000_s17433"/>
                </a:ext>
                <a:ext uri="{FF2B5EF4-FFF2-40B4-BE49-F238E27FC236}">
                  <a16:creationId xmlns:a16="http://schemas.microsoft.com/office/drawing/2014/main" id="{00000000-0008-0000-0200-0000194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46</xdr:row>
          <xdr:rowOff>152400</xdr:rowOff>
        </xdr:from>
        <xdr:to>
          <xdr:col>7</xdr:col>
          <xdr:colOff>657225</xdr:colOff>
          <xdr:row>47</xdr:row>
          <xdr:rowOff>1514475</xdr:rowOff>
        </xdr:to>
        <xdr:sp macro="" textlink="">
          <xdr:nvSpPr>
            <xdr:cNvPr id="17434" name="HTMLTextArea1" hidden="1">
              <a:extLst>
                <a:ext uri="{63B3BB69-23CF-44E3-9099-C40C66FF867C}">
                  <a14:compatExt spid="_x0000_s17434"/>
                </a:ext>
                <a:ext uri="{FF2B5EF4-FFF2-40B4-BE49-F238E27FC236}">
                  <a16:creationId xmlns:a16="http://schemas.microsoft.com/office/drawing/2014/main" id="{00000000-0008-0000-0200-00001A4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30</xdr:row>
          <xdr:rowOff>0</xdr:rowOff>
        </xdr:from>
        <xdr:to>
          <xdr:col>7</xdr:col>
          <xdr:colOff>714375</xdr:colOff>
          <xdr:row>30</xdr:row>
          <xdr:rowOff>1524000</xdr:rowOff>
        </xdr:to>
        <xdr:sp macro="" textlink="">
          <xdr:nvSpPr>
            <xdr:cNvPr id="17435" name="HTMLTextArea2" hidden="1">
              <a:extLst>
                <a:ext uri="{63B3BB69-23CF-44E3-9099-C40C66FF867C}">
                  <a14:compatExt spid="_x0000_s17435"/>
                </a:ext>
                <a:ext uri="{FF2B5EF4-FFF2-40B4-BE49-F238E27FC236}">
                  <a16:creationId xmlns:a16="http://schemas.microsoft.com/office/drawing/2014/main" id="{00000000-0008-0000-0200-00001B4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1323975</xdr:colOff>
          <xdr:row>8</xdr:row>
          <xdr:rowOff>38100</xdr:rowOff>
        </xdr:from>
        <xdr:to>
          <xdr:col>3</xdr:col>
          <xdr:colOff>333375</xdr:colOff>
          <xdr:row>9</xdr:row>
          <xdr:rowOff>19050</xdr:rowOff>
        </xdr:to>
        <xdr:sp macro="" textlink="">
          <xdr:nvSpPr>
            <xdr:cNvPr id="17450" name="ComboBox1" hidden="1">
              <a:extLst>
                <a:ext uri="{63B3BB69-23CF-44E3-9099-C40C66FF867C}">
                  <a14:compatExt spid="_x0000_s17450"/>
                </a:ext>
                <a:ext uri="{FF2B5EF4-FFF2-40B4-BE49-F238E27FC236}">
                  <a16:creationId xmlns:a16="http://schemas.microsoft.com/office/drawing/2014/main" id="{00000000-0008-0000-0200-00002A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1314450</xdr:colOff>
          <xdr:row>11</xdr:row>
          <xdr:rowOff>66675</xdr:rowOff>
        </xdr:from>
        <xdr:to>
          <xdr:col>3</xdr:col>
          <xdr:colOff>323850</xdr:colOff>
          <xdr:row>12</xdr:row>
          <xdr:rowOff>47625</xdr:rowOff>
        </xdr:to>
        <xdr:sp macro="" textlink="">
          <xdr:nvSpPr>
            <xdr:cNvPr id="17451" name="ComboBox2" hidden="1">
              <a:extLst>
                <a:ext uri="{63B3BB69-23CF-44E3-9099-C40C66FF867C}">
                  <a14:compatExt spid="_x0000_s17451"/>
                </a:ext>
                <a:ext uri="{FF2B5EF4-FFF2-40B4-BE49-F238E27FC236}">
                  <a16:creationId xmlns:a16="http://schemas.microsoft.com/office/drawing/2014/main" id="{00000000-0008-0000-0200-00002B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15</xdr:row>
          <xdr:rowOff>0</xdr:rowOff>
        </xdr:from>
        <xdr:to>
          <xdr:col>3</xdr:col>
          <xdr:colOff>1152525</xdr:colOff>
          <xdr:row>15</xdr:row>
          <xdr:rowOff>228600</xdr:rowOff>
        </xdr:to>
        <xdr:sp macro="" textlink="">
          <xdr:nvSpPr>
            <xdr:cNvPr id="17452" name="ComboBox3" hidden="1">
              <a:extLst>
                <a:ext uri="{63B3BB69-23CF-44E3-9099-C40C66FF867C}">
                  <a14:compatExt spid="_x0000_s17452"/>
                </a:ext>
                <a:ext uri="{FF2B5EF4-FFF2-40B4-BE49-F238E27FC236}">
                  <a16:creationId xmlns:a16="http://schemas.microsoft.com/office/drawing/2014/main" id="{00000000-0008-0000-0200-00002C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1333500</xdr:colOff>
          <xdr:row>15</xdr:row>
          <xdr:rowOff>0</xdr:rowOff>
        </xdr:from>
        <xdr:to>
          <xdr:col>7</xdr:col>
          <xdr:colOff>342900</xdr:colOff>
          <xdr:row>15</xdr:row>
          <xdr:rowOff>228600</xdr:rowOff>
        </xdr:to>
        <xdr:sp macro="" textlink="">
          <xdr:nvSpPr>
            <xdr:cNvPr id="17453" name="ComboBox4" hidden="1">
              <a:extLst>
                <a:ext uri="{63B3BB69-23CF-44E3-9099-C40C66FF867C}">
                  <a14:compatExt spid="_x0000_s17453"/>
                </a:ext>
                <a:ext uri="{FF2B5EF4-FFF2-40B4-BE49-F238E27FC236}">
                  <a16:creationId xmlns:a16="http://schemas.microsoft.com/office/drawing/2014/main" id="{00000000-0008-0000-0200-00002D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19</xdr:row>
          <xdr:rowOff>38100</xdr:rowOff>
        </xdr:from>
        <xdr:to>
          <xdr:col>7</xdr:col>
          <xdr:colOff>990600</xdr:colOff>
          <xdr:row>20</xdr:row>
          <xdr:rowOff>19050</xdr:rowOff>
        </xdr:to>
        <xdr:sp macro="" textlink="">
          <xdr:nvSpPr>
            <xdr:cNvPr id="17454" name="ComboBox5" hidden="1">
              <a:extLst>
                <a:ext uri="{63B3BB69-23CF-44E3-9099-C40C66FF867C}">
                  <a14:compatExt spid="_x0000_s17454"/>
                </a:ext>
                <a:ext uri="{FF2B5EF4-FFF2-40B4-BE49-F238E27FC236}">
                  <a16:creationId xmlns:a16="http://schemas.microsoft.com/office/drawing/2014/main" id="{00000000-0008-0000-0200-00002E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23</xdr:row>
          <xdr:rowOff>47625</xdr:rowOff>
        </xdr:from>
        <xdr:to>
          <xdr:col>1</xdr:col>
          <xdr:colOff>990600</xdr:colOff>
          <xdr:row>24</xdr:row>
          <xdr:rowOff>28575</xdr:rowOff>
        </xdr:to>
        <xdr:sp macro="" textlink="">
          <xdr:nvSpPr>
            <xdr:cNvPr id="17455" name="ComboBox6" hidden="1">
              <a:extLst>
                <a:ext uri="{63B3BB69-23CF-44E3-9099-C40C66FF867C}">
                  <a14:compatExt spid="_x0000_s17455"/>
                </a:ext>
                <a:ext uri="{FF2B5EF4-FFF2-40B4-BE49-F238E27FC236}">
                  <a16:creationId xmlns:a16="http://schemas.microsoft.com/office/drawing/2014/main" id="{00000000-0008-0000-0200-00002F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23</xdr:row>
          <xdr:rowOff>47625</xdr:rowOff>
        </xdr:from>
        <xdr:to>
          <xdr:col>3</xdr:col>
          <xdr:colOff>1171575</xdr:colOff>
          <xdr:row>24</xdr:row>
          <xdr:rowOff>28575</xdr:rowOff>
        </xdr:to>
        <xdr:sp macro="" textlink="">
          <xdr:nvSpPr>
            <xdr:cNvPr id="17456" name="ComboBox7" hidden="1">
              <a:extLst>
                <a:ext uri="{63B3BB69-23CF-44E3-9099-C40C66FF867C}">
                  <a14:compatExt spid="_x0000_s17456"/>
                </a:ext>
                <a:ext uri="{FF2B5EF4-FFF2-40B4-BE49-F238E27FC236}">
                  <a16:creationId xmlns:a16="http://schemas.microsoft.com/office/drawing/2014/main" id="{00000000-0008-0000-0200-000030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1266825</xdr:colOff>
          <xdr:row>23</xdr:row>
          <xdr:rowOff>47625</xdr:rowOff>
        </xdr:from>
        <xdr:to>
          <xdr:col>7</xdr:col>
          <xdr:colOff>276225</xdr:colOff>
          <xdr:row>24</xdr:row>
          <xdr:rowOff>28575</xdr:rowOff>
        </xdr:to>
        <xdr:sp macro="" textlink="">
          <xdr:nvSpPr>
            <xdr:cNvPr id="17457" name="ComboBox8" hidden="1">
              <a:extLst>
                <a:ext uri="{63B3BB69-23CF-44E3-9099-C40C66FF867C}">
                  <a14:compatExt spid="_x0000_s17457"/>
                </a:ext>
                <a:ext uri="{FF2B5EF4-FFF2-40B4-BE49-F238E27FC236}">
                  <a16:creationId xmlns:a16="http://schemas.microsoft.com/office/drawing/2014/main" id="{00000000-0008-0000-0200-000031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1181100</xdr:colOff>
          <xdr:row>40</xdr:row>
          <xdr:rowOff>9525</xdr:rowOff>
        </xdr:from>
        <xdr:to>
          <xdr:col>3</xdr:col>
          <xdr:colOff>190500</xdr:colOff>
          <xdr:row>40</xdr:row>
          <xdr:rowOff>238125</xdr:rowOff>
        </xdr:to>
        <xdr:sp macro="" textlink="">
          <xdr:nvSpPr>
            <xdr:cNvPr id="17458" name="ComboBox9" hidden="1">
              <a:extLst>
                <a:ext uri="{63B3BB69-23CF-44E3-9099-C40C66FF867C}">
                  <a14:compatExt spid="_x0000_s17458"/>
                </a:ext>
                <a:ext uri="{FF2B5EF4-FFF2-40B4-BE49-F238E27FC236}">
                  <a16:creationId xmlns:a16="http://schemas.microsoft.com/office/drawing/2014/main" id="{00000000-0008-0000-0200-000032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1381125</xdr:colOff>
          <xdr:row>40</xdr:row>
          <xdr:rowOff>9525</xdr:rowOff>
        </xdr:from>
        <xdr:to>
          <xdr:col>7</xdr:col>
          <xdr:colOff>390525</xdr:colOff>
          <xdr:row>40</xdr:row>
          <xdr:rowOff>238125</xdr:rowOff>
        </xdr:to>
        <xdr:sp macro="" textlink="">
          <xdr:nvSpPr>
            <xdr:cNvPr id="17459" name="ComboBox10" hidden="1">
              <a:extLst>
                <a:ext uri="{63B3BB69-23CF-44E3-9099-C40C66FF867C}">
                  <a14:compatExt spid="_x0000_s17459"/>
                </a:ext>
                <a:ext uri="{FF2B5EF4-FFF2-40B4-BE49-F238E27FC236}">
                  <a16:creationId xmlns:a16="http://schemas.microsoft.com/office/drawing/2014/main" id="{00000000-0008-0000-0200-000033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1181100</xdr:colOff>
          <xdr:row>43</xdr:row>
          <xdr:rowOff>38100</xdr:rowOff>
        </xdr:from>
        <xdr:to>
          <xdr:col>3</xdr:col>
          <xdr:colOff>190500</xdr:colOff>
          <xdr:row>44</xdr:row>
          <xdr:rowOff>19050</xdr:rowOff>
        </xdr:to>
        <xdr:sp macro="" textlink="">
          <xdr:nvSpPr>
            <xdr:cNvPr id="17460" name="ComboBox11" hidden="1">
              <a:extLst>
                <a:ext uri="{63B3BB69-23CF-44E3-9099-C40C66FF867C}">
                  <a14:compatExt spid="_x0000_s17460"/>
                </a:ext>
                <a:ext uri="{FF2B5EF4-FFF2-40B4-BE49-F238E27FC236}">
                  <a16:creationId xmlns:a16="http://schemas.microsoft.com/office/drawing/2014/main" id="{00000000-0008-0000-0200-000034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1381125</xdr:colOff>
          <xdr:row>43</xdr:row>
          <xdr:rowOff>38100</xdr:rowOff>
        </xdr:from>
        <xdr:to>
          <xdr:col>7</xdr:col>
          <xdr:colOff>390525</xdr:colOff>
          <xdr:row>44</xdr:row>
          <xdr:rowOff>19050</xdr:rowOff>
        </xdr:to>
        <xdr:sp macro="" textlink="">
          <xdr:nvSpPr>
            <xdr:cNvPr id="17461" name="ComboBox12" hidden="1">
              <a:extLst>
                <a:ext uri="{63B3BB69-23CF-44E3-9099-C40C66FF867C}">
                  <a14:compatExt spid="_x0000_s17461"/>
                </a:ext>
                <a:ext uri="{FF2B5EF4-FFF2-40B4-BE49-F238E27FC236}">
                  <a16:creationId xmlns:a16="http://schemas.microsoft.com/office/drawing/2014/main" id="{00000000-0008-0000-0200-000035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19</xdr:row>
          <xdr:rowOff>47625</xdr:rowOff>
        </xdr:from>
        <xdr:to>
          <xdr:col>5</xdr:col>
          <xdr:colOff>1066800</xdr:colOff>
          <xdr:row>20</xdr:row>
          <xdr:rowOff>28575</xdr:rowOff>
        </xdr:to>
        <xdr:sp macro="" textlink="">
          <xdr:nvSpPr>
            <xdr:cNvPr id="17462" name="ComboBox13" hidden="1">
              <a:extLst>
                <a:ext uri="{63B3BB69-23CF-44E3-9099-C40C66FF867C}">
                  <a14:compatExt spid="_x0000_s17462"/>
                </a:ext>
                <a:ext uri="{FF2B5EF4-FFF2-40B4-BE49-F238E27FC236}">
                  <a16:creationId xmlns:a16="http://schemas.microsoft.com/office/drawing/2014/main" id="{00000000-0008-0000-0200-000036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156322</xdr:colOff>
          <xdr:row>26</xdr:row>
          <xdr:rowOff>115981</xdr:rowOff>
        </xdr:from>
        <xdr:to>
          <xdr:col>3</xdr:col>
          <xdr:colOff>526677</xdr:colOff>
          <xdr:row>26</xdr:row>
          <xdr:rowOff>1456764</xdr:rowOff>
        </xdr:to>
        <xdr:grpSp>
          <xdr:nvGrpSpPr>
            <xdr:cNvPr id="2" name="Gruppe 1">
              <a:extLst>
                <a:ext uri="{FF2B5EF4-FFF2-40B4-BE49-F238E27FC236}">
                  <a16:creationId xmlns:a16="http://schemas.microsoft.com/office/drawing/2014/main" id="{00000000-0008-0000-0200-000002000000}"/>
                </a:ext>
              </a:extLst>
            </xdr:cNvPr>
            <xdr:cNvGrpSpPr/>
          </xdr:nvGrpSpPr>
          <xdr:grpSpPr>
            <a:xfrm>
              <a:off x="251574" y="4926106"/>
              <a:ext cx="1989605" cy="1340783"/>
              <a:chOff x="7171219" y="1371040"/>
              <a:chExt cx="1984002" cy="1116666"/>
            </a:xfrm>
          </xdr:grpSpPr>
          <xdr:sp macro="" textlink="">
            <xdr:nvSpPr>
              <xdr:cNvPr id="17469" name="Check Box 61" hidden="1">
                <a:extLst>
                  <a:ext uri="{63B3BB69-23CF-44E3-9099-C40C66FF867C}">
                    <a14:compatExt spid="_x0000_s17469"/>
                  </a:ext>
                  <a:ext uri="{FF2B5EF4-FFF2-40B4-BE49-F238E27FC236}">
                    <a16:creationId xmlns:a16="http://schemas.microsoft.com/office/drawing/2014/main" id="{00000000-0008-0000-0200-00003D440000}"/>
                  </a:ext>
                </a:extLst>
              </xdr:cNvPr>
              <xdr:cNvSpPr/>
            </xdr:nvSpPr>
            <xdr:spPr bwMode="auto">
              <a:xfrm>
                <a:off x="7230596" y="1512793"/>
                <a:ext cx="1811993" cy="2913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a-DK" sz="800" b="0" i="0" u="none" strike="noStrike" baseline="0">
                    <a:solidFill>
                      <a:srgbClr val="000000"/>
                    </a:solidFill>
                    <a:latin typeface="Segoe UI"/>
                    <a:cs typeface="Segoe UI"/>
                  </a:rPr>
                  <a:t>Forkert konstruktion eller udførsel</a:t>
                </a:r>
              </a:p>
            </xdr:txBody>
          </xdr:sp>
          <xdr:sp macro="" textlink="">
            <xdr:nvSpPr>
              <xdr:cNvPr id="17470" name="Check Box 62" hidden="1">
                <a:extLst>
                  <a:ext uri="{63B3BB69-23CF-44E3-9099-C40C66FF867C}">
                    <a14:compatExt spid="_x0000_s17470"/>
                  </a:ext>
                  <a:ext uri="{FF2B5EF4-FFF2-40B4-BE49-F238E27FC236}">
                    <a16:creationId xmlns:a16="http://schemas.microsoft.com/office/drawing/2014/main" id="{00000000-0008-0000-0200-00003E440000}"/>
                  </a:ext>
                </a:extLst>
              </xdr:cNvPr>
              <xdr:cNvSpPr/>
            </xdr:nvSpPr>
            <xdr:spPr bwMode="auto">
              <a:xfrm>
                <a:off x="7230596" y="1792763"/>
                <a:ext cx="1305486" cy="2465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a-DK" sz="800" b="0" i="0" u="none" strike="noStrike" baseline="0">
                    <a:solidFill>
                      <a:srgbClr val="000000"/>
                    </a:solidFill>
                    <a:latin typeface="Segoe UI"/>
                    <a:cs typeface="Segoe UI"/>
                  </a:rPr>
                  <a:t>Uegnede materialer</a:t>
                </a:r>
              </a:p>
            </xdr:txBody>
          </xdr:sp>
          <xdr:sp macro="" textlink="">
            <xdr:nvSpPr>
              <xdr:cNvPr id="17471" name="Group Box 63" hidden="1">
                <a:extLst>
                  <a:ext uri="{63B3BB69-23CF-44E3-9099-C40C66FF867C}">
                    <a14:compatExt spid="_x0000_s17471"/>
                  </a:ext>
                  <a:ext uri="{FF2B5EF4-FFF2-40B4-BE49-F238E27FC236}">
                    <a16:creationId xmlns:a16="http://schemas.microsoft.com/office/drawing/2014/main" id="{00000000-0008-0000-0200-00003F440000}"/>
                  </a:ext>
                </a:extLst>
              </xdr:cNvPr>
              <xdr:cNvSpPr/>
            </xdr:nvSpPr>
            <xdr:spPr bwMode="auto">
              <a:xfrm>
                <a:off x="7171219" y="1371040"/>
                <a:ext cx="1984002" cy="1116666"/>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a-DK" sz="800" b="0" i="0" u="none" strike="noStrike" baseline="0">
                    <a:solidFill>
                      <a:srgbClr val="000000"/>
                    </a:solidFill>
                    <a:latin typeface="Segoe UI"/>
                    <a:cs typeface="Segoe UI"/>
                  </a:rPr>
                  <a:t>Vælg flere hvis relevant</a:t>
                </a:r>
              </a:p>
            </xdr:txBody>
          </xdr:sp>
          <xdr:sp macro="" textlink="">
            <xdr:nvSpPr>
              <xdr:cNvPr id="17475" name="Check Box 67" hidden="1">
                <a:extLst>
                  <a:ext uri="{63B3BB69-23CF-44E3-9099-C40C66FF867C}">
                    <a14:compatExt spid="_x0000_s17475"/>
                  </a:ext>
                  <a:ext uri="{FF2B5EF4-FFF2-40B4-BE49-F238E27FC236}">
                    <a16:creationId xmlns:a16="http://schemas.microsoft.com/office/drawing/2014/main" id="{00000000-0008-0000-0200-000043440000}"/>
                  </a:ext>
                </a:extLst>
              </xdr:cNvPr>
              <xdr:cNvSpPr/>
            </xdr:nvSpPr>
            <xdr:spPr bwMode="auto">
              <a:xfrm>
                <a:off x="7230596" y="2027908"/>
                <a:ext cx="1143561" cy="222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a-DK" sz="800" b="0" i="0" u="none" strike="noStrike" baseline="0">
                    <a:solidFill>
                      <a:srgbClr val="000000"/>
                    </a:solidFill>
                    <a:latin typeface="Segoe UI"/>
                    <a:cs typeface="Segoe UI"/>
                  </a:rPr>
                  <a:t>Dårlig vedligeholdelse</a:t>
                </a:r>
              </a:p>
            </xdr:txBody>
          </xdr:sp>
          <xdr:sp macro="" textlink="">
            <xdr:nvSpPr>
              <xdr:cNvPr id="17476" name="Check Box 68" hidden="1">
                <a:extLst>
                  <a:ext uri="{63B3BB69-23CF-44E3-9099-C40C66FF867C}">
                    <a14:compatExt spid="_x0000_s17476"/>
                  </a:ext>
                  <a:ext uri="{FF2B5EF4-FFF2-40B4-BE49-F238E27FC236}">
                    <a16:creationId xmlns:a16="http://schemas.microsoft.com/office/drawing/2014/main" id="{00000000-0008-0000-0200-000044440000}"/>
                  </a:ext>
                </a:extLst>
              </xdr:cNvPr>
              <xdr:cNvSpPr/>
            </xdr:nvSpPr>
            <xdr:spPr bwMode="auto">
              <a:xfrm>
                <a:off x="7230596" y="2239520"/>
                <a:ext cx="92896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a-DK" sz="800" b="0" i="0" u="none" strike="noStrike" baseline="0">
                    <a:solidFill>
                      <a:srgbClr val="000000"/>
                    </a:solidFill>
                    <a:latin typeface="Segoe UI"/>
                    <a:cs typeface="Segoe UI"/>
                  </a:rPr>
                  <a:t>Manglende tilsyn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109257</xdr:colOff>
          <xdr:row>35</xdr:row>
          <xdr:rowOff>71717</xdr:rowOff>
        </xdr:from>
        <xdr:to>
          <xdr:col>5</xdr:col>
          <xdr:colOff>168088</xdr:colOff>
          <xdr:row>35</xdr:row>
          <xdr:rowOff>1870261</xdr:rowOff>
        </xdr:to>
        <xdr:grpSp>
          <xdr:nvGrpSpPr>
            <xdr:cNvPr id="3" name="Gruppe 2">
              <a:extLst>
                <a:ext uri="{FF2B5EF4-FFF2-40B4-BE49-F238E27FC236}">
                  <a16:creationId xmlns:a16="http://schemas.microsoft.com/office/drawing/2014/main" id="{00000000-0008-0000-0200-000003000000}"/>
                </a:ext>
              </a:extLst>
            </xdr:cNvPr>
            <xdr:cNvGrpSpPr/>
          </xdr:nvGrpSpPr>
          <xdr:grpSpPr>
            <a:xfrm>
              <a:off x="204509" y="8863292"/>
              <a:ext cx="3297331" cy="1798544"/>
              <a:chOff x="7852537" y="8991600"/>
              <a:chExt cx="3286125" cy="1798544"/>
            </a:xfrm>
          </xdr:grpSpPr>
          <xdr:sp macro="" textlink="">
            <xdr:nvSpPr>
              <xdr:cNvPr id="17482" name="Check Box 74" hidden="1">
                <a:extLst>
                  <a:ext uri="{63B3BB69-23CF-44E3-9099-C40C66FF867C}">
                    <a14:compatExt spid="_x0000_s17482"/>
                  </a:ext>
                  <a:ext uri="{FF2B5EF4-FFF2-40B4-BE49-F238E27FC236}">
                    <a16:creationId xmlns:a16="http://schemas.microsoft.com/office/drawing/2014/main" id="{00000000-0008-0000-0200-00004A440000}"/>
                  </a:ext>
                </a:extLst>
              </xdr:cNvPr>
              <xdr:cNvSpPr/>
            </xdr:nvSpPr>
            <xdr:spPr bwMode="auto">
              <a:xfrm>
                <a:off x="7917516" y="9036424"/>
                <a:ext cx="3165102" cy="3513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a-DK" sz="800" b="0" i="0" u="none" strike="noStrike" baseline="0">
                    <a:solidFill>
                      <a:srgbClr val="000000"/>
                    </a:solidFill>
                    <a:latin typeface="Segoe UI"/>
                    <a:cs typeface="Segoe UI"/>
                  </a:rPr>
                  <a:t>Kloakopstuvning (alle opstigende væsker fra afløbsinstallationen)</a:t>
                </a:r>
              </a:p>
            </xdr:txBody>
          </xdr:sp>
          <xdr:sp macro="" textlink="">
            <xdr:nvSpPr>
              <xdr:cNvPr id="17483" name="Check Box 75" hidden="1">
                <a:extLst>
                  <a:ext uri="{63B3BB69-23CF-44E3-9099-C40C66FF867C}">
                    <a14:compatExt spid="_x0000_s17483"/>
                  </a:ext>
                  <a:ext uri="{FF2B5EF4-FFF2-40B4-BE49-F238E27FC236}">
                    <a16:creationId xmlns:a16="http://schemas.microsoft.com/office/drawing/2014/main" id="{00000000-0008-0000-0200-00004B440000}"/>
                  </a:ext>
                </a:extLst>
              </xdr:cNvPr>
              <xdr:cNvSpPr/>
            </xdr:nvSpPr>
            <xdr:spPr bwMode="auto">
              <a:xfrm>
                <a:off x="7917516" y="9368679"/>
                <a:ext cx="1295960" cy="294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a-DK" sz="800" b="0" i="0" u="none" strike="noStrike" baseline="0">
                    <a:solidFill>
                      <a:srgbClr val="000000"/>
                    </a:solidFill>
                    <a:latin typeface="Segoe UI"/>
                    <a:cs typeface="Segoe UI"/>
                  </a:rPr>
                  <a:t>Opstigende grundvand</a:t>
                </a:r>
              </a:p>
            </xdr:txBody>
          </xdr:sp>
          <xdr:sp macro="" textlink="">
            <xdr:nvSpPr>
              <xdr:cNvPr id="17484" name="Check Box 76" hidden="1">
                <a:extLst>
                  <a:ext uri="{63B3BB69-23CF-44E3-9099-C40C66FF867C}">
                    <a14:compatExt spid="_x0000_s17484"/>
                  </a:ext>
                  <a:ext uri="{FF2B5EF4-FFF2-40B4-BE49-F238E27FC236}">
                    <a16:creationId xmlns:a16="http://schemas.microsoft.com/office/drawing/2014/main" id="{00000000-0008-0000-0200-00004C440000}"/>
                  </a:ext>
                </a:extLst>
              </xdr:cNvPr>
              <xdr:cNvSpPr/>
            </xdr:nvSpPr>
            <xdr:spPr bwMode="auto">
              <a:xfrm>
                <a:off x="7917516" y="9653308"/>
                <a:ext cx="1134035" cy="2655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a-DK" sz="800" b="0" i="0" u="none" strike="noStrike" baseline="0">
                    <a:solidFill>
                      <a:srgbClr val="000000"/>
                    </a:solidFill>
                    <a:latin typeface="Segoe UI"/>
                    <a:cs typeface="Segoe UI"/>
                  </a:rPr>
                  <a:t>Fjord/Hav</a:t>
                </a:r>
              </a:p>
            </xdr:txBody>
          </xdr:sp>
          <xdr:sp macro="" textlink="">
            <xdr:nvSpPr>
              <xdr:cNvPr id="17485" name="Check Box 77" hidden="1">
                <a:extLst>
                  <a:ext uri="{63B3BB69-23CF-44E3-9099-C40C66FF867C}">
                    <a14:compatExt spid="_x0000_s17485"/>
                  </a:ext>
                  <a:ext uri="{FF2B5EF4-FFF2-40B4-BE49-F238E27FC236}">
                    <a16:creationId xmlns:a16="http://schemas.microsoft.com/office/drawing/2014/main" id="{00000000-0008-0000-0200-00004D440000}"/>
                  </a:ext>
                </a:extLst>
              </xdr:cNvPr>
              <xdr:cNvSpPr/>
            </xdr:nvSpPr>
            <xdr:spPr bwMode="auto">
              <a:xfrm>
                <a:off x="7917516" y="9909363"/>
                <a:ext cx="919443" cy="294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a-DK" sz="800" b="0" i="0" u="none" strike="noStrike" baseline="0">
                    <a:solidFill>
                      <a:srgbClr val="000000"/>
                    </a:solidFill>
                    <a:latin typeface="Segoe UI"/>
                    <a:cs typeface="Segoe UI"/>
                  </a:rPr>
                  <a:t>Sø / Vandløb</a:t>
                </a:r>
              </a:p>
            </xdr:txBody>
          </xdr:sp>
          <xdr:sp macro="" textlink="">
            <xdr:nvSpPr>
              <xdr:cNvPr id="17486" name="Check Box 78" hidden="1">
                <a:extLst>
                  <a:ext uri="{63B3BB69-23CF-44E3-9099-C40C66FF867C}">
                    <a14:compatExt spid="_x0000_s17486"/>
                  </a:ext>
                  <a:ext uri="{FF2B5EF4-FFF2-40B4-BE49-F238E27FC236}">
                    <a16:creationId xmlns:a16="http://schemas.microsoft.com/office/drawing/2014/main" id="{00000000-0008-0000-0200-00004E440000}"/>
                  </a:ext>
                </a:extLst>
              </xdr:cNvPr>
              <xdr:cNvSpPr/>
            </xdr:nvSpPr>
            <xdr:spPr bwMode="auto">
              <a:xfrm>
                <a:off x="7924239" y="10230412"/>
                <a:ext cx="1134035" cy="2655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a-DK" sz="800" b="0" i="0" u="none" strike="noStrike" baseline="0">
                    <a:solidFill>
                      <a:srgbClr val="000000"/>
                    </a:solidFill>
                    <a:latin typeface="Segoe UI"/>
                    <a:cs typeface="Segoe UI"/>
                  </a:rPr>
                  <a:t>Regnvand</a:t>
                </a:r>
              </a:p>
            </xdr:txBody>
          </xdr:sp>
          <xdr:sp macro="" textlink="">
            <xdr:nvSpPr>
              <xdr:cNvPr id="17487" name="Check Box 79" hidden="1">
                <a:extLst>
                  <a:ext uri="{63B3BB69-23CF-44E3-9099-C40C66FF867C}">
                    <a14:compatExt spid="_x0000_s17487"/>
                  </a:ext>
                  <a:ext uri="{FF2B5EF4-FFF2-40B4-BE49-F238E27FC236}">
                    <a16:creationId xmlns:a16="http://schemas.microsoft.com/office/drawing/2014/main" id="{00000000-0008-0000-0200-00004F440000}"/>
                  </a:ext>
                </a:extLst>
              </xdr:cNvPr>
              <xdr:cNvSpPr/>
            </xdr:nvSpPr>
            <xdr:spPr bwMode="auto">
              <a:xfrm>
                <a:off x="7924239" y="10486466"/>
                <a:ext cx="914960" cy="2963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a-DK" sz="800" b="0" i="0" u="none" strike="noStrike" baseline="0">
                    <a:solidFill>
                      <a:srgbClr val="000000"/>
                    </a:solidFill>
                    <a:latin typeface="Segoe UI"/>
                    <a:cs typeface="Segoe UI"/>
                  </a:rPr>
                  <a:t>Andet</a:t>
                </a:r>
              </a:p>
            </xdr:txBody>
          </xdr:sp>
          <xdr:sp macro="" textlink="">
            <xdr:nvSpPr>
              <xdr:cNvPr id="17488" name="Group Box 80" hidden="1">
                <a:extLst>
                  <a:ext uri="{63B3BB69-23CF-44E3-9099-C40C66FF867C}">
                    <a14:compatExt spid="_x0000_s17488"/>
                  </a:ext>
                  <a:ext uri="{FF2B5EF4-FFF2-40B4-BE49-F238E27FC236}">
                    <a16:creationId xmlns:a16="http://schemas.microsoft.com/office/drawing/2014/main" id="{00000000-0008-0000-0200-000050440000}"/>
                  </a:ext>
                </a:extLst>
              </xdr:cNvPr>
              <xdr:cNvSpPr/>
            </xdr:nvSpPr>
            <xdr:spPr bwMode="auto">
              <a:xfrm>
                <a:off x="7852537" y="8991600"/>
                <a:ext cx="3286125" cy="1798544"/>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a-DK" sz="800" b="0" i="0" u="none" strike="noStrike" baseline="0">
                    <a:solidFill>
                      <a:srgbClr val="000000"/>
                    </a:solidFill>
                    <a:latin typeface="Segoe UI"/>
                    <a:cs typeface="Segoe UI"/>
                  </a:rPr>
                  <a:t>Vælg en eller flere</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1209675</xdr:colOff>
          <xdr:row>7</xdr:row>
          <xdr:rowOff>314325</xdr:rowOff>
        </xdr:from>
        <xdr:to>
          <xdr:col>7</xdr:col>
          <xdr:colOff>228600</xdr:colOff>
          <xdr:row>8</xdr:row>
          <xdr:rowOff>209550</xdr:rowOff>
        </xdr:to>
        <xdr:sp macro="" textlink="">
          <xdr:nvSpPr>
            <xdr:cNvPr id="17491" name="TextBox1" hidden="1">
              <a:extLst>
                <a:ext uri="{63B3BB69-23CF-44E3-9099-C40C66FF867C}">
                  <a14:compatExt spid="_x0000_s17491"/>
                </a:ext>
                <a:ext uri="{FF2B5EF4-FFF2-40B4-BE49-F238E27FC236}">
                  <a16:creationId xmlns:a16="http://schemas.microsoft.com/office/drawing/2014/main" id="{00000000-0008-0000-0200-000053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15</xdr:row>
          <xdr:rowOff>9525</xdr:rowOff>
        </xdr:from>
        <xdr:to>
          <xdr:col>1</xdr:col>
          <xdr:colOff>1095375</xdr:colOff>
          <xdr:row>15</xdr:row>
          <xdr:rowOff>238125</xdr:rowOff>
        </xdr:to>
        <xdr:sp macro="" textlink="">
          <xdr:nvSpPr>
            <xdr:cNvPr id="17492" name="TextBox2" hidden="1">
              <a:extLst>
                <a:ext uri="{63B3BB69-23CF-44E3-9099-C40C66FF867C}">
                  <a14:compatExt spid="_x0000_s17492"/>
                </a:ext>
                <a:ext uri="{FF2B5EF4-FFF2-40B4-BE49-F238E27FC236}">
                  <a16:creationId xmlns:a16="http://schemas.microsoft.com/office/drawing/2014/main" id="{00000000-0008-0000-0200-000054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19</xdr:row>
          <xdr:rowOff>19050</xdr:rowOff>
        </xdr:from>
        <xdr:to>
          <xdr:col>1</xdr:col>
          <xdr:colOff>1104900</xdr:colOff>
          <xdr:row>20</xdr:row>
          <xdr:rowOff>0</xdr:rowOff>
        </xdr:to>
        <xdr:sp macro="" textlink="">
          <xdr:nvSpPr>
            <xdr:cNvPr id="17493" name="TextBox3" hidden="1">
              <a:extLst>
                <a:ext uri="{63B3BB69-23CF-44E3-9099-C40C66FF867C}">
                  <a14:compatExt spid="_x0000_s17493"/>
                </a:ext>
                <a:ext uri="{FF2B5EF4-FFF2-40B4-BE49-F238E27FC236}">
                  <a16:creationId xmlns:a16="http://schemas.microsoft.com/office/drawing/2014/main" id="{00000000-0008-0000-0200-000055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19</xdr:row>
          <xdr:rowOff>19050</xdr:rowOff>
        </xdr:from>
        <xdr:to>
          <xdr:col>3</xdr:col>
          <xdr:colOff>1009650</xdr:colOff>
          <xdr:row>20</xdr:row>
          <xdr:rowOff>0</xdr:rowOff>
        </xdr:to>
        <xdr:sp macro="" textlink="">
          <xdr:nvSpPr>
            <xdr:cNvPr id="17494" name="TextBox4" hidden="1">
              <a:extLst>
                <a:ext uri="{63B3BB69-23CF-44E3-9099-C40C66FF867C}">
                  <a14:compatExt spid="_x0000_s17494"/>
                </a:ext>
                <a:ext uri="{FF2B5EF4-FFF2-40B4-BE49-F238E27FC236}">
                  <a16:creationId xmlns:a16="http://schemas.microsoft.com/office/drawing/2014/main" id="{00000000-0008-0000-0200-000056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11</xdr:row>
          <xdr:rowOff>38100</xdr:rowOff>
        </xdr:from>
        <xdr:to>
          <xdr:col>7</xdr:col>
          <xdr:colOff>1409700</xdr:colOff>
          <xdr:row>12</xdr:row>
          <xdr:rowOff>19050</xdr:rowOff>
        </xdr:to>
        <xdr:sp macro="" textlink="">
          <xdr:nvSpPr>
            <xdr:cNvPr id="17495" name="TextBox5" hidden="1">
              <a:extLst>
                <a:ext uri="{63B3BB69-23CF-44E3-9099-C40C66FF867C}">
                  <a14:compatExt spid="_x0000_s17495"/>
                </a:ext>
                <a:ext uri="{FF2B5EF4-FFF2-40B4-BE49-F238E27FC236}">
                  <a16:creationId xmlns:a16="http://schemas.microsoft.com/office/drawing/2014/main" id="{00000000-0008-0000-0200-000057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152400</xdr:colOff>
      <xdr:row>44</xdr:row>
      <xdr:rowOff>133349</xdr:rowOff>
    </xdr:from>
    <xdr:to>
      <xdr:col>7</xdr:col>
      <xdr:colOff>476250</xdr:colOff>
      <xdr:row>69</xdr:row>
      <xdr:rowOff>123825</xdr:rowOff>
    </xdr:to>
    <xdr:sp macro="" textlink="">
      <xdr:nvSpPr>
        <xdr:cNvPr id="2" name="Tekstboks 1">
          <a:extLst>
            <a:ext uri="{FF2B5EF4-FFF2-40B4-BE49-F238E27FC236}">
              <a16:creationId xmlns:a16="http://schemas.microsoft.com/office/drawing/2014/main" id="{00000000-0008-0000-0E00-000002000000}"/>
            </a:ext>
          </a:extLst>
        </xdr:cNvPr>
        <xdr:cNvSpPr txBox="1"/>
      </xdr:nvSpPr>
      <xdr:spPr>
        <a:xfrm>
          <a:off x="152400" y="4457699"/>
          <a:ext cx="5895975" cy="3562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900"/>
        </a:p>
        <a:p>
          <a:r>
            <a:rPr lang="da-DK" sz="1050">
              <a:solidFill>
                <a:schemeClr val="dk1"/>
              </a:solidFill>
              <a:effectLst/>
              <a:latin typeface="+mn-lt"/>
              <a:ea typeface="+mn-ea"/>
              <a:cs typeface="+mn-cs"/>
            </a:rPr>
            <a:t>Stormflods-, oversvømmelses- og tørkeordningen dækker rimelige udgifter til nødvendig genhusning, herunder opmagasinering og flytteudgifter. Genhusning kan kun tildeles, når skadelidtes primære bolig bliver ubeboelig som følge af en dækningsberettiget skade. Beløbet kan max udgøre 12.000 kr. pr. måned (p/l reguleret). Hertil kommer et éngangsbeløb til opstilling og nedtagelse af beboelsesvogn på skadested, hvis skadelidte vælger denne genhusningsform. Dette beløb udgør max 24.000 kr. (p/l-reguleret) De aktuelle satser findes på Naturskaderådets hjemmeside.</a:t>
          </a:r>
        </a:p>
        <a:p>
          <a:r>
            <a:rPr lang="da-DK" sz="1050">
              <a:solidFill>
                <a:schemeClr val="dk1"/>
              </a:solidFill>
              <a:effectLst/>
              <a:latin typeface="+mn-lt"/>
              <a:ea typeface="+mn-ea"/>
              <a:cs typeface="+mn-cs"/>
            </a:rPr>
            <a:t> </a:t>
          </a:r>
        </a:p>
        <a:p>
          <a:r>
            <a:rPr lang="da-DK" sz="1050">
              <a:solidFill>
                <a:schemeClr val="dk1"/>
              </a:solidFill>
              <a:effectLst/>
              <a:latin typeface="+mn-lt"/>
              <a:ea typeface="+mn-ea"/>
              <a:cs typeface="+mn-cs"/>
            </a:rPr>
            <a:t>Genhusningens varighed er begrænset til den periode, hvor huset kunne forventes beboeligt ved genopbygning uden forsinkelser forårsaget af skadelidte. Opmagasineringens varighed er begrænset til den periode der er nødvendig for udbedring af skaderne.</a:t>
          </a:r>
        </a:p>
        <a:p>
          <a:r>
            <a:rPr lang="da-DK" sz="1050">
              <a:solidFill>
                <a:schemeClr val="dk1"/>
              </a:solidFill>
              <a:effectLst/>
              <a:latin typeface="+mn-lt"/>
              <a:ea typeface="+mn-ea"/>
              <a:cs typeface="+mn-cs"/>
            </a:rPr>
            <a:t>I alle tilfælde er genhusning og opmagasinering begrænset til 2 år, med mulighed for dispensation givet af Naturskaderådet.</a:t>
          </a:r>
        </a:p>
        <a:p>
          <a:r>
            <a:rPr lang="da-DK" sz="1050">
              <a:solidFill>
                <a:schemeClr val="dk1"/>
              </a:solidFill>
              <a:effectLst/>
              <a:latin typeface="+mn-lt"/>
              <a:ea typeface="+mn-ea"/>
              <a:cs typeface="+mn-cs"/>
            </a:rPr>
            <a:t> </a:t>
          </a:r>
        </a:p>
        <a:p>
          <a:r>
            <a:rPr lang="da-DK" sz="1050">
              <a:solidFill>
                <a:schemeClr val="dk1"/>
              </a:solidFill>
              <a:effectLst/>
              <a:latin typeface="+mn-lt"/>
              <a:ea typeface="+mn-ea"/>
              <a:cs typeface="+mn-cs"/>
            </a:rPr>
            <a:t>Vurderes skadelidtes primære bolig ikke ubeboelig, kan stormflods-, oversvømmelses- og tørkeordningen dække rimelige udgifter til opmagasinering og flytning, hvis dette er nødvendig for udbedring af skaderne. Beløbet kan max udgøre 3.000 kr. pr. måned. (p/l -reguleret). Den aktuelle sats findes på Naturskaderådets hjemmeside.</a:t>
          </a:r>
        </a:p>
        <a:p>
          <a:r>
            <a:rPr lang="da-DK" sz="1050">
              <a:solidFill>
                <a:schemeClr val="dk1"/>
              </a:solidFill>
              <a:effectLst/>
              <a:latin typeface="+mn-lt"/>
              <a:ea typeface="+mn-ea"/>
              <a:cs typeface="+mn-cs"/>
            </a:rPr>
            <a:t> </a:t>
          </a:r>
        </a:p>
        <a:p>
          <a:r>
            <a:rPr lang="da-DK" sz="1050">
              <a:solidFill>
                <a:schemeClr val="dk1"/>
              </a:solidFill>
              <a:effectLst/>
              <a:latin typeface="+mn-lt"/>
              <a:ea typeface="+mn-ea"/>
              <a:cs typeface="+mn-cs"/>
            </a:rPr>
            <a:t>Læs eventuelt uddybende i Naturskaderådets dækningsvejledning på Naturskaderådets hjemmeside.</a:t>
          </a:r>
        </a:p>
        <a:p>
          <a:endParaRPr lang="da-DK" sz="900"/>
        </a:p>
        <a:p>
          <a:endParaRPr lang="da-DK" sz="900"/>
        </a:p>
        <a:p>
          <a:endParaRPr lang="da-DK" sz="900"/>
        </a:p>
        <a:p>
          <a:endParaRPr lang="da-DK" sz="9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1" displayName="Tabel1" ref="E6:I12" totalsRowShown="0" dataDxfId="5" tableBorderDxfId="4" dataCellStyle="Procent">
  <autoFilter ref="E6:I12" xr:uid="{00000000-0009-0000-0100-000001000000}"/>
  <tableColumns count="5">
    <tableColumn id="1" xr3:uid="{00000000-0010-0000-0000-000001000000}" name="Skadestype"/>
    <tableColumn id="2" xr3:uid="{00000000-0010-0000-0000-000002000000}" name="Bygningstype" dataDxfId="3" dataCellStyle="Procent"/>
    <tableColumn id="3" xr3:uid="{00000000-0010-0000-0000-000003000000}" name="%" dataDxfId="2" dataCellStyle="Procent"/>
    <tableColumn id="4" xr3:uid="{00000000-0010-0000-0000-000004000000}" name="Min" dataDxfId="1" dataCellStyle="Procent"/>
    <tableColumn id="5" xr3:uid="{00000000-0010-0000-0000-000005000000}" name="Max" dataDxfId="0" dataCellStyle="Procent"/>
  </tableColumns>
  <tableStyleInfo name="TableStyleLight1"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4.emf"/><Relationship Id="rId18" Type="http://schemas.openxmlformats.org/officeDocument/2006/relationships/control" Target="../activeX/activeX11.xml"/><Relationship Id="rId26" Type="http://schemas.openxmlformats.org/officeDocument/2006/relationships/control" Target="../activeX/activeX18.xml"/><Relationship Id="rId39" Type="http://schemas.openxmlformats.org/officeDocument/2006/relationships/ctrlProp" Target="../ctrlProps/ctrlProp8.xml"/><Relationship Id="rId3" Type="http://schemas.openxmlformats.org/officeDocument/2006/relationships/vmlDrawing" Target="../drawings/vmlDrawing1.vml"/><Relationship Id="rId21" Type="http://schemas.openxmlformats.org/officeDocument/2006/relationships/control" Target="../activeX/activeX14.xml"/><Relationship Id="rId34" Type="http://schemas.openxmlformats.org/officeDocument/2006/relationships/ctrlProp" Target="../ctrlProps/ctrlProp3.xml"/><Relationship Id="rId42" Type="http://schemas.openxmlformats.org/officeDocument/2006/relationships/ctrlProp" Target="../ctrlProps/ctrlProp11.xml"/><Relationship Id="rId7" Type="http://schemas.openxmlformats.org/officeDocument/2006/relationships/image" Target="../media/image2.emf"/><Relationship Id="rId12" Type="http://schemas.openxmlformats.org/officeDocument/2006/relationships/control" Target="../activeX/activeX6.xml"/><Relationship Id="rId17" Type="http://schemas.openxmlformats.org/officeDocument/2006/relationships/control" Target="../activeX/activeX10.xml"/><Relationship Id="rId25" Type="http://schemas.openxmlformats.org/officeDocument/2006/relationships/image" Target="../media/image5.emf"/><Relationship Id="rId33" Type="http://schemas.openxmlformats.org/officeDocument/2006/relationships/ctrlProp" Target="../ctrlProps/ctrlProp2.xml"/><Relationship Id="rId38" Type="http://schemas.openxmlformats.org/officeDocument/2006/relationships/ctrlProp" Target="../ctrlProps/ctrlProp7.xml"/><Relationship Id="rId2" Type="http://schemas.openxmlformats.org/officeDocument/2006/relationships/drawing" Target="../drawings/drawing2.xml"/><Relationship Id="rId16" Type="http://schemas.openxmlformats.org/officeDocument/2006/relationships/control" Target="../activeX/activeX9.xml"/><Relationship Id="rId20" Type="http://schemas.openxmlformats.org/officeDocument/2006/relationships/control" Target="../activeX/activeX13.xml"/><Relationship Id="rId29" Type="http://schemas.openxmlformats.org/officeDocument/2006/relationships/image" Target="../media/image6.emf"/><Relationship Id="rId41" Type="http://schemas.openxmlformats.org/officeDocument/2006/relationships/ctrlProp" Target="../ctrlProps/ctrlProp10.xml"/><Relationship Id="rId1" Type="http://schemas.openxmlformats.org/officeDocument/2006/relationships/printerSettings" Target="../printerSettings/printerSettings3.bin"/><Relationship Id="rId6" Type="http://schemas.openxmlformats.org/officeDocument/2006/relationships/control" Target="../activeX/activeX2.xml"/><Relationship Id="rId11" Type="http://schemas.openxmlformats.org/officeDocument/2006/relationships/control" Target="../activeX/activeX5.xml"/><Relationship Id="rId24" Type="http://schemas.openxmlformats.org/officeDocument/2006/relationships/control" Target="../activeX/activeX17.xml"/><Relationship Id="rId32" Type="http://schemas.openxmlformats.org/officeDocument/2006/relationships/ctrlProp" Target="../ctrlProps/ctrlProp1.xml"/><Relationship Id="rId37" Type="http://schemas.openxmlformats.org/officeDocument/2006/relationships/ctrlProp" Target="../ctrlProps/ctrlProp6.xml"/><Relationship Id="rId40" Type="http://schemas.openxmlformats.org/officeDocument/2006/relationships/ctrlProp" Target="../ctrlProps/ctrlProp9.xml"/><Relationship Id="rId5" Type="http://schemas.openxmlformats.org/officeDocument/2006/relationships/image" Target="../media/image1.emf"/><Relationship Id="rId15" Type="http://schemas.openxmlformats.org/officeDocument/2006/relationships/control" Target="../activeX/activeX8.xml"/><Relationship Id="rId23" Type="http://schemas.openxmlformats.org/officeDocument/2006/relationships/control" Target="../activeX/activeX16.xml"/><Relationship Id="rId28" Type="http://schemas.openxmlformats.org/officeDocument/2006/relationships/control" Target="../activeX/activeX20.xml"/><Relationship Id="rId36" Type="http://schemas.openxmlformats.org/officeDocument/2006/relationships/ctrlProp" Target="../ctrlProps/ctrlProp5.xml"/><Relationship Id="rId10" Type="http://schemas.openxmlformats.org/officeDocument/2006/relationships/image" Target="../media/image3.emf"/><Relationship Id="rId19" Type="http://schemas.openxmlformats.org/officeDocument/2006/relationships/control" Target="../activeX/activeX12.xml"/><Relationship Id="rId31" Type="http://schemas.openxmlformats.org/officeDocument/2006/relationships/image" Target="../media/image7.emf"/><Relationship Id="rId4" Type="http://schemas.openxmlformats.org/officeDocument/2006/relationships/control" Target="../activeX/activeX1.xml"/><Relationship Id="rId9" Type="http://schemas.openxmlformats.org/officeDocument/2006/relationships/control" Target="../activeX/activeX4.xml"/><Relationship Id="rId14" Type="http://schemas.openxmlformats.org/officeDocument/2006/relationships/control" Target="../activeX/activeX7.xml"/><Relationship Id="rId22" Type="http://schemas.openxmlformats.org/officeDocument/2006/relationships/control" Target="../activeX/activeX15.xml"/><Relationship Id="rId27" Type="http://schemas.openxmlformats.org/officeDocument/2006/relationships/control" Target="../activeX/activeX19.xml"/><Relationship Id="rId30" Type="http://schemas.openxmlformats.org/officeDocument/2006/relationships/control" Target="../activeX/activeX21.xml"/><Relationship Id="rId35" Type="http://schemas.openxmlformats.org/officeDocument/2006/relationships/ctrlProp" Target="../ctrlProps/ctrlProp4.xml"/><Relationship Id="rId43"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3">
    <tabColor theme="5" tint="-0.249977111117893"/>
    <pageSetUpPr fitToPage="1"/>
  </sheetPr>
  <dimension ref="A1:A57"/>
  <sheetViews>
    <sheetView view="pageBreakPreview" zoomScaleNormal="100" zoomScaleSheetLayoutView="100" workbookViewId="0">
      <selection activeCell="M9" sqref="M9"/>
    </sheetView>
  </sheetViews>
  <sheetFormatPr defaultRowHeight="12.75" x14ac:dyDescent="0.2"/>
  <sheetData>
    <row r="1" spans="1:1" x14ac:dyDescent="0.2">
      <c r="A1" s="6"/>
    </row>
    <row r="2" spans="1:1" x14ac:dyDescent="0.2">
      <c r="A2" s="7"/>
    </row>
    <row r="3" spans="1:1" x14ac:dyDescent="0.2">
      <c r="A3" s="7"/>
    </row>
    <row r="4" spans="1:1" x14ac:dyDescent="0.2">
      <c r="A4" s="1"/>
    </row>
    <row r="5" spans="1:1" x14ac:dyDescent="0.2">
      <c r="A5" s="1"/>
    </row>
    <row r="6" spans="1:1" x14ac:dyDescent="0.2">
      <c r="A6" s="7"/>
    </row>
    <row r="7" spans="1:1" x14ac:dyDescent="0.2">
      <c r="A7" s="1"/>
    </row>
    <row r="8" spans="1:1" x14ac:dyDescent="0.2">
      <c r="A8" s="1"/>
    </row>
    <row r="9" spans="1:1" x14ac:dyDescent="0.2">
      <c r="A9" s="7"/>
    </row>
    <row r="10" spans="1:1" x14ac:dyDescent="0.2">
      <c r="A10" s="1"/>
    </row>
    <row r="11" spans="1:1" x14ac:dyDescent="0.2">
      <c r="A11" s="1"/>
    </row>
    <row r="12" spans="1:1" x14ac:dyDescent="0.2">
      <c r="A12" s="1"/>
    </row>
    <row r="13" spans="1:1" x14ac:dyDescent="0.2">
      <c r="A13" s="1"/>
    </row>
    <row r="14" spans="1:1" x14ac:dyDescent="0.2">
      <c r="A14" s="8"/>
    </row>
    <row r="15" spans="1:1" x14ac:dyDescent="0.2">
      <c r="A15" s="1"/>
    </row>
    <row r="16" spans="1:1" x14ac:dyDescent="0.2">
      <c r="A16" s="9"/>
    </row>
    <row r="17" spans="1:1" x14ac:dyDescent="0.2">
      <c r="A17" s="1"/>
    </row>
    <row r="18" spans="1:1" x14ac:dyDescent="0.2">
      <c r="A18" s="8"/>
    </row>
    <row r="19" spans="1:1" x14ac:dyDescent="0.2">
      <c r="A19" s="10"/>
    </row>
    <row r="20" spans="1:1" x14ac:dyDescent="0.2">
      <c r="A20" s="8"/>
    </row>
    <row r="21" spans="1:1" x14ac:dyDescent="0.2">
      <c r="A21" s="1"/>
    </row>
    <row r="22" spans="1:1" x14ac:dyDescent="0.2">
      <c r="A22" s="7"/>
    </row>
    <row r="23" spans="1:1" x14ac:dyDescent="0.2">
      <c r="A23" s="1"/>
    </row>
    <row r="24" spans="1:1" x14ac:dyDescent="0.2">
      <c r="A24" s="1"/>
    </row>
    <row r="25" spans="1:1" x14ac:dyDescent="0.2">
      <c r="A25" s="7"/>
    </row>
    <row r="26" spans="1:1" x14ac:dyDescent="0.2">
      <c r="A26" s="1"/>
    </row>
    <row r="27" spans="1:1" x14ac:dyDescent="0.2">
      <c r="A27" s="1"/>
    </row>
    <row r="28" spans="1:1" x14ac:dyDescent="0.2">
      <c r="A28" s="1"/>
    </row>
    <row r="29" spans="1:1" x14ac:dyDescent="0.2">
      <c r="A29" s="1"/>
    </row>
    <row r="30" spans="1:1" x14ac:dyDescent="0.2">
      <c r="A30" s="1"/>
    </row>
    <row r="31" spans="1:1" x14ac:dyDescent="0.2">
      <c r="A31" s="1"/>
    </row>
    <row r="32" spans="1:1" x14ac:dyDescent="0.2">
      <c r="A32" s="1"/>
    </row>
    <row r="33" spans="1:1" x14ac:dyDescent="0.2">
      <c r="A33" s="1"/>
    </row>
    <row r="34" spans="1:1" x14ac:dyDescent="0.2">
      <c r="A34" s="1"/>
    </row>
    <row r="35" spans="1:1" x14ac:dyDescent="0.2">
      <c r="A35" s="1"/>
    </row>
    <row r="36" spans="1:1" x14ac:dyDescent="0.2">
      <c r="A36" s="1"/>
    </row>
    <row r="37" spans="1:1" x14ac:dyDescent="0.2">
      <c r="A37" s="1"/>
    </row>
    <row r="38" spans="1:1" x14ac:dyDescent="0.2">
      <c r="A38" s="1"/>
    </row>
    <row r="39" spans="1:1" x14ac:dyDescent="0.2">
      <c r="A39" s="1"/>
    </row>
    <row r="40" spans="1:1" x14ac:dyDescent="0.2">
      <c r="A40" s="1"/>
    </row>
    <row r="41" spans="1:1" x14ac:dyDescent="0.2">
      <c r="A41" s="1"/>
    </row>
    <row r="42" spans="1:1" x14ac:dyDescent="0.2">
      <c r="A42" s="1"/>
    </row>
    <row r="43" spans="1:1" x14ac:dyDescent="0.2">
      <c r="A43" s="1"/>
    </row>
    <row r="44" spans="1:1" x14ac:dyDescent="0.2">
      <c r="A44" s="11"/>
    </row>
    <row r="45" spans="1:1" x14ac:dyDescent="0.2">
      <c r="A45" s="12"/>
    </row>
    <row r="46" spans="1:1" x14ac:dyDescent="0.2">
      <c r="A46" s="12"/>
    </row>
    <row r="47" spans="1:1" x14ac:dyDescent="0.2">
      <c r="A47" s="8"/>
    </row>
    <row r="48" spans="1:1" x14ac:dyDescent="0.2">
      <c r="A48" s="1"/>
    </row>
    <row r="49" spans="1:1" x14ac:dyDescent="0.2">
      <c r="A49" s="8"/>
    </row>
    <row r="50" spans="1:1" x14ac:dyDescent="0.2">
      <c r="A50" s="8"/>
    </row>
    <row r="51" spans="1:1" x14ac:dyDescent="0.2">
      <c r="A51" s="8"/>
    </row>
    <row r="52" spans="1:1" x14ac:dyDescent="0.2">
      <c r="A52" s="8"/>
    </row>
    <row r="53" spans="1:1" x14ac:dyDescent="0.2">
      <c r="A53" s="1"/>
    </row>
    <row r="54" spans="1:1" x14ac:dyDescent="0.2">
      <c r="A54" s="1"/>
    </row>
    <row r="55" spans="1:1" x14ac:dyDescent="0.2">
      <c r="A55" s="1"/>
    </row>
    <row r="56" spans="1:1" x14ac:dyDescent="0.2">
      <c r="A56" s="7"/>
    </row>
    <row r="57" spans="1:1" x14ac:dyDescent="0.2">
      <c r="A57" s="1"/>
    </row>
  </sheetData>
  <sheetProtection sheet="1" objects="1" scenarios="1"/>
  <phoneticPr fontId="3" type="noConversion"/>
  <pageMargins left="0.7" right="0.7" top="0.75" bottom="0.75" header="0.3" footer="0.3"/>
  <pageSetup paperSize="9" scale="96" fitToHeight="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9">
    <tabColor theme="9" tint="-0.249977111117893"/>
  </sheetPr>
  <dimension ref="A1:K126"/>
  <sheetViews>
    <sheetView zoomScale="85" zoomScaleNormal="85" zoomScaleSheetLayoutView="75" workbookViewId="0">
      <selection activeCell="A6" sqref="A6:K6"/>
    </sheetView>
  </sheetViews>
  <sheetFormatPr defaultColWidth="9.140625" defaultRowHeight="11.25" outlineLevelRow="1" x14ac:dyDescent="0.15"/>
  <cols>
    <col min="1" max="1" width="29.85546875" style="16" customWidth="1"/>
    <col min="2" max="2" width="6.85546875" style="16" customWidth="1"/>
    <col min="3" max="3" width="9.140625" style="16"/>
    <col min="4" max="4" width="13" style="16" customWidth="1"/>
    <col min="5" max="5" width="12.7109375" style="16" customWidth="1"/>
    <col min="6" max="6" width="11" style="16" customWidth="1"/>
    <col min="7" max="7" width="11.5703125" style="16" customWidth="1"/>
    <col min="8" max="8" width="14.85546875" style="16" hidden="1" customWidth="1"/>
    <col min="9" max="9" width="13" style="16" hidden="1" customWidth="1"/>
    <col min="10" max="10" width="12.5703125" style="16" hidden="1" customWidth="1"/>
    <col min="11" max="11" width="15" style="16" customWidth="1"/>
    <col min="12" max="16384" width="9.140625" style="16"/>
  </cols>
  <sheetData>
    <row r="1" spans="1:11" x14ac:dyDescent="0.15">
      <c r="A1" s="293"/>
      <c r="B1" s="294"/>
      <c r="C1" s="294"/>
      <c r="D1" s="294"/>
      <c r="E1" s="294"/>
      <c r="F1" s="294"/>
      <c r="G1" s="294"/>
      <c r="H1" s="294"/>
      <c r="I1" s="294"/>
      <c r="J1" s="294"/>
      <c r="K1" s="329"/>
    </row>
    <row r="2" spans="1:11" x14ac:dyDescent="0.15">
      <c r="A2" s="332" t="s">
        <v>82</v>
      </c>
      <c r="B2" s="331"/>
      <c r="C2" s="331"/>
      <c r="D2" s="331"/>
      <c r="E2" s="331"/>
      <c r="F2" s="331"/>
      <c r="G2" s="331"/>
      <c r="H2" s="331"/>
      <c r="I2" s="331"/>
      <c r="J2" s="331"/>
      <c r="K2" s="333"/>
    </row>
    <row r="3" spans="1:11" x14ac:dyDescent="0.15">
      <c r="A3" s="334"/>
      <c r="B3" s="335"/>
      <c r="C3" s="335"/>
      <c r="D3" s="335"/>
      <c r="E3" s="335"/>
      <c r="F3" s="55"/>
      <c r="G3" s="35" t="s">
        <v>107</v>
      </c>
      <c r="H3" s="18"/>
      <c r="I3" s="18"/>
      <c r="J3" s="18"/>
      <c r="K3" s="39">
        <f>Opgørelsesskema!G1</f>
        <v>0</v>
      </c>
    </row>
    <row r="4" spans="1:11" x14ac:dyDescent="0.15">
      <c r="A4" s="336"/>
      <c r="B4" s="337"/>
      <c r="C4" s="337"/>
      <c r="D4" s="337"/>
      <c r="E4" s="337"/>
      <c r="F4" s="56"/>
      <c r="G4" s="35" t="s">
        <v>29</v>
      </c>
      <c r="H4" s="18"/>
      <c r="I4" s="18"/>
      <c r="J4" s="18"/>
      <c r="K4" s="226">
        <f>Opgørelsesskema!G2</f>
        <v>0</v>
      </c>
    </row>
    <row r="5" spans="1:11" x14ac:dyDescent="0.15">
      <c r="A5" s="265" t="s">
        <v>30</v>
      </c>
      <c r="B5" s="330"/>
      <c r="C5" s="330"/>
      <c r="D5" s="330"/>
      <c r="E5" s="330"/>
      <c r="F5" s="331"/>
      <c r="G5" s="330"/>
      <c r="H5" s="330"/>
      <c r="I5" s="330"/>
      <c r="J5" s="330"/>
      <c r="K5" s="266"/>
    </row>
    <row r="6" spans="1:11" ht="140.25" customHeight="1" x14ac:dyDescent="0.15">
      <c r="A6" s="318"/>
      <c r="B6" s="319"/>
      <c r="C6" s="319"/>
      <c r="D6" s="319"/>
      <c r="E6" s="319"/>
      <c r="F6" s="319"/>
      <c r="G6" s="319"/>
      <c r="H6" s="319"/>
      <c r="I6" s="319"/>
      <c r="J6" s="319"/>
      <c r="K6" s="320"/>
    </row>
    <row r="7" spans="1:11" ht="40.5" customHeight="1" x14ac:dyDescent="0.15">
      <c r="A7" s="24" t="s">
        <v>31</v>
      </c>
      <c r="B7" s="54" t="s">
        <v>32</v>
      </c>
      <c r="C7" s="54" t="s">
        <v>33</v>
      </c>
      <c r="D7" s="54" t="s">
        <v>34</v>
      </c>
      <c r="E7" s="21" t="s">
        <v>45</v>
      </c>
      <c r="F7" s="21" t="s">
        <v>98</v>
      </c>
      <c r="G7" s="21" t="s">
        <v>95</v>
      </c>
      <c r="H7" s="21" t="s">
        <v>100</v>
      </c>
      <c r="I7" s="21" t="s">
        <v>99</v>
      </c>
      <c r="J7" s="21" t="s">
        <v>97</v>
      </c>
      <c r="K7" s="21" t="s">
        <v>44</v>
      </c>
    </row>
    <row r="8" spans="1:11" x14ac:dyDescent="0.15">
      <c r="A8" s="29"/>
      <c r="B8" s="22"/>
      <c r="C8" s="22"/>
      <c r="D8" s="65"/>
      <c r="E8" s="53">
        <f t="shared" ref="E8:E71" si="0">C8*D8</f>
        <v>0</v>
      </c>
      <c r="F8" s="65"/>
      <c r="G8" s="143"/>
      <c r="H8" s="68"/>
      <c r="I8" s="68"/>
      <c r="J8" s="66">
        <f t="shared" ref="J8:J71" si="1">H8-I8</f>
        <v>0</v>
      </c>
      <c r="K8" s="53">
        <f>E8*(1-G8)</f>
        <v>0</v>
      </c>
    </row>
    <row r="9" spans="1:11" x14ac:dyDescent="0.15">
      <c r="A9" s="29"/>
      <c r="B9" s="22"/>
      <c r="C9" s="22"/>
      <c r="D9" s="65"/>
      <c r="E9" s="53">
        <f t="shared" si="0"/>
        <v>0</v>
      </c>
      <c r="F9" s="65"/>
      <c r="G9" s="143"/>
      <c r="H9" s="68"/>
      <c r="I9" s="68"/>
      <c r="J9" s="66">
        <f t="shared" si="1"/>
        <v>0</v>
      </c>
      <c r="K9" s="53">
        <f t="shared" ref="K9:K44" si="2">E9*(1-G9)</f>
        <v>0</v>
      </c>
    </row>
    <row r="10" spans="1:11" x14ac:dyDescent="0.15">
      <c r="A10" s="29"/>
      <c r="B10" s="22"/>
      <c r="C10" s="22"/>
      <c r="D10" s="65"/>
      <c r="E10" s="53">
        <f t="shared" si="0"/>
        <v>0</v>
      </c>
      <c r="F10" s="65"/>
      <c r="G10" s="143"/>
      <c r="H10" s="68"/>
      <c r="I10" s="68"/>
      <c r="J10" s="66">
        <f t="shared" si="1"/>
        <v>0</v>
      </c>
      <c r="K10" s="53">
        <f t="shared" si="2"/>
        <v>0</v>
      </c>
    </row>
    <row r="11" spans="1:11" x14ac:dyDescent="0.15">
      <c r="A11" s="29"/>
      <c r="B11" s="22"/>
      <c r="C11" s="22"/>
      <c r="D11" s="65"/>
      <c r="E11" s="53">
        <f t="shared" si="0"/>
        <v>0</v>
      </c>
      <c r="F11" s="65"/>
      <c r="G11" s="143"/>
      <c r="H11" s="68"/>
      <c r="I11" s="68"/>
      <c r="J11" s="66">
        <f t="shared" si="1"/>
        <v>0</v>
      </c>
      <c r="K11" s="53">
        <f t="shared" si="2"/>
        <v>0</v>
      </c>
    </row>
    <row r="12" spans="1:11" x14ac:dyDescent="0.15">
      <c r="A12" s="29"/>
      <c r="B12" s="22"/>
      <c r="C12" s="22"/>
      <c r="D12" s="65"/>
      <c r="E12" s="53">
        <f t="shared" si="0"/>
        <v>0</v>
      </c>
      <c r="F12" s="65"/>
      <c r="G12" s="143"/>
      <c r="H12" s="68"/>
      <c r="I12" s="68"/>
      <c r="J12" s="66">
        <f t="shared" si="1"/>
        <v>0</v>
      </c>
      <c r="K12" s="53">
        <f t="shared" si="2"/>
        <v>0</v>
      </c>
    </row>
    <row r="13" spans="1:11" x14ac:dyDescent="0.15">
      <c r="A13" s="29"/>
      <c r="B13" s="22"/>
      <c r="C13" s="22"/>
      <c r="D13" s="65"/>
      <c r="E13" s="53">
        <f t="shared" si="0"/>
        <v>0</v>
      </c>
      <c r="F13" s="65"/>
      <c r="G13" s="143"/>
      <c r="H13" s="68"/>
      <c r="I13" s="68"/>
      <c r="J13" s="66">
        <f t="shared" si="1"/>
        <v>0</v>
      </c>
      <c r="K13" s="53">
        <f t="shared" si="2"/>
        <v>0</v>
      </c>
    </row>
    <row r="14" spans="1:11" x14ac:dyDescent="0.15">
      <c r="A14" s="29"/>
      <c r="B14" s="22"/>
      <c r="C14" s="22"/>
      <c r="D14" s="65"/>
      <c r="E14" s="53">
        <f t="shared" si="0"/>
        <v>0</v>
      </c>
      <c r="F14" s="65"/>
      <c r="G14" s="143"/>
      <c r="H14" s="68"/>
      <c r="I14" s="68"/>
      <c r="J14" s="66">
        <f t="shared" si="1"/>
        <v>0</v>
      </c>
      <c r="K14" s="53">
        <f t="shared" si="2"/>
        <v>0</v>
      </c>
    </row>
    <row r="15" spans="1:11" x14ac:dyDescent="0.15">
      <c r="A15" s="29"/>
      <c r="B15" s="22"/>
      <c r="C15" s="22"/>
      <c r="D15" s="65"/>
      <c r="E15" s="53">
        <f t="shared" si="0"/>
        <v>0</v>
      </c>
      <c r="F15" s="65"/>
      <c r="G15" s="143"/>
      <c r="H15" s="68"/>
      <c r="I15" s="68"/>
      <c r="J15" s="66">
        <f t="shared" si="1"/>
        <v>0</v>
      </c>
      <c r="K15" s="53">
        <f t="shared" si="2"/>
        <v>0</v>
      </c>
    </row>
    <row r="16" spans="1:11" x14ac:dyDescent="0.15">
      <c r="A16" s="29"/>
      <c r="B16" s="22"/>
      <c r="C16" s="22"/>
      <c r="D16" s="65"/>
      <c r="E16" s="53">
        <f t="shared" si="0"/>
        <v>0</v>
      </c>
      <c r="F16" s="65"/>
      <c r="G16" s="143"/>
      <c r="H16" s="68"/>
      <c r="I16" s="68"/>
      <c r="J16" s="66">
        <f t="shared" si="1"/>
        <v>0</v>
      </c>
      <c r="K16" s="53">
        <f t="shared" si="2"/>
        <v>0</v>
      </c>
    </row>
    <row r="17" spans="1:11" x14ac:dyDescent="0.15">
      <c r="A17" s="29"/>
      <c r="B17" s="22"/>
      <c r="C17" s="22"/>
      <c r="D17" s="65"/>
      <c r="E17" s="53">
        <f t="shared" si="0"/>
        <v>0</v>
      </c>
      <c r="F17" s="65"/>
      <c r="G17" s="143"/>
      <c r="H17" s="68"/>
      <c r="I17" s="68"/>
      <c r="J17" s="66">
        <f t="shared" si="1"/>
        <v>0</v>
      </c>
      <c r="K17" s="53">
        <f t="shared" si="2"/>
        <v>0</v>
      </c>
    </row>
    <row r="18" spans="1:11" x14ac:dyDescent="0.15">
      <c r="A18" s="29"/>
      <c r="B18" s="22"/>
      <c r="C18" s="22"/>
      <c r="D18" s="65"/>
      <c r="E18" s="53">
        <f t="shared" si="0"/>
        <v>0</v>
      </c>
      <c r="F18" s="65"/>
      <c r="G18" s="143"/>
      <c r="H18" s="68"/>
      <c r="I18" s="68"/>
      <c r="J18" s="66">
        <f t="shared" si="1"/>
        <v>0</v>
      </c>
      <c r="K18" s="53">
        <f t="shared" si="2"/>
        <v>0</v>
      </c>
    </row>
    <row r="19" spans="1:11" x14ac:dyDescent="0.15">
      <c r="A19" s="29"/>
      <c r="B19" s="22"/>
      <c r="C19" s="22"/>
      <c r="D19" s="65"/>
      <c r="E19" s="53">
        <f t="shared" si="0"/>
        <v>0</v>
      </c>
      <c r="F19" s="65"/>
      <c r="G19" s="143"/>
      <c r="H19" s="68"/>
      <c r="I19" s="68"/>
      <c r="J19" s="66">
        <f t="shared" si="1"/>
        <v>0</v>
      </c>
      <c r="K19" s="53">
        <f t="shared" si="2"/>
        <v>0</v>
      </c>
    </row>
    <row r="20" spans="1:11" x14ac:dyDescent="0.15">
      <c r="A20" s="29"/>
      <c r="B20" s="22"/>
      <c r="C20" s="22"/>
      <c r="D20" s="65"/>
      <c r="E20" s="53">
        <f t="shared" si="0"/>
        <v>0</v>
      </c>
      <c r="F20" s="65"/>
      <c r="G20" s="143"/>
      <c r="H20" s="68"/>
      <c r="I20" s="68"/>
      <c r="J20" s="66">
        <f t="shared" si="1"/>
        <v>0</v>
      </c>
      <c r="K20" s="53">
        <f t="shared" si="2"/>
        <v>0</v>
      </c>
    </row>
    <row r="21" spans="1:11" x14ac:dyDescent="0.15">
      <c r="A21" s="29"/>
      <c r="B21" s="22"/>
      <c r="C21" s="22"/>
      <c r="D21" s="65"/>
      <c r="E21" s="53">
        <f t="shared" si="0"/>
        <v>0</v>
      </c>
      <c r="F21" s="65"/>
      <c r="G21" s="143"/>
      <c r="H21" s="68"/>
      <c r="I21" s="68"/>
      <c r="J21" s="66">
        <f t="shared" si="1"/>
        <v>0</v>
      </c>
      <c r="K21" s="53">
        <f t="shared" si="2"/>
        <v>0</v>
      </c>
    </row>
    <row r="22" spans="1:11" x14ac:dyDescent="0.15">
      <c r="A22" s="29"/>
      <c r="B22" s="22"/>
      <c r="C22" s="22"/>
      <c r="D22" s="65"/>
      <c r="E22" s="53">
        <f t="shared" si="0"/>
        <v>0</v>
      </c>
      <c r="F22" s="65"/>
      <c r="G22" s="143"/>
      <c r="H22" s="68"/>
      <c r="I22" s="68"/>
      <c r="J22" s="66">
        <f t="shared" si="1"/>
        <v>0</v>
      </c>
      <c r="K22" s="53">
        <f t="shared" si="2"/>
        <v>0</v>
      </c>
    </row>
    <row r="23" spans="1:11" x14ac:dyDescent="0.15">
      <c r="A23" s="29"/>
      <c r="B23" s="22"/>
      <c r="C23" s="22"/>
      <c r="D23" s="65"/>
      <c r="E23" s="53">
        <f t="shared" si="0"/>
        <v>0</v>
      </c>
      <c r="F23" s="65"/>
      <c r="G23" s="143"/>
      <c r="H23" s="68"/>
      <c r="I23" s="68"/>
      <c r="J23" s="66">
        <f t="shared" si="1"/>
        <v>0</v>
      </c>
      <c r="K23" s="53">
        <f t="shared" si="2"/>
        <v>0</v>
      </c>
    </row>
    <row r="24" spans="1:11" x14ac:dyDescent="0.15">
      <c r="A24" s="29"/>
      <c r="B24" s="22"/>
      <c r="C24" s="22"/>
      <c r="D24" s="65"/>
      <c r="E24" s="53">
        <f t="shared" si="0"/>
        <v>0</v>
      </c>
      <c r="F24" s="65"/>
      <c r="G24" s="143"/>
      <c r="H24" s="68"/>
      <c r="I24" s="68"/>
      <c r="J24" s="66">
        <f t="shared" si="1"/>
        <v>0</v>
      </c>
      <c r="K24" s="53">
        <f t="shared" si="2"/>
        <v>0</v>
      </c>
    </row>
    <row r="25" spans="1:11" x14ac:dyDescent="0.15">
      <c r="A25" s="29"/>
      <c r="B25" s="22"/>
      <c r="C25" s="22"/>
      <c r="D25" s="65"/>
      <c r="E25" s="53">
        <f t="shared" si="0"/>
        <v>0</v>
      </c>
      <c r="F25" s="65"/>
      <c r="G25" s="143"/>
      <c r="H25" s="68"/>
      <c r="I25" s="68"/>
      <c r="J25" s="66">
        <f t="shared" si="1"/>
        <v>0</v>
      </c>
      <c r="K25" s="53">
        <f t="shared" si="2"/>
        <v>0</v>
      </c>
    </row>
    <row r="26" spans="1:11" x14ac:dyDescent="0.15">
      <c r="A26" s="29"/>
      <c r="B26" s="22"/>
      <c r="C26" s="22"/>
      <c r="D26" s="65"/>
      <c r="E26" s="53">
        <f t="shared" si="0"/>
        <v>0</v>
      </c>
      <c r="F26" s="65"/>
      <c r="G26" s="143"/>
      <c r="H26" s="68"/>
      <c r="I26" s="68"/>
      <c r="J26" s="66">
        <f t="shared" si="1"/>
        <v>0</v>
      </c>
      <c r="K26" s="53">
        <f t="shared" si="2"/>
        <v>0</v>
      </c>
    </row>
    <row r="27" spans="1:11" x14ac:dyDescent="0.15">
      <c r="A27" s="29"/>
      <c r="B27" s="22"/>
      <c r="C27" s="22"/>
      <c r="D27" s="65"/>
      <c r="E27" s="53">
        <f t="shared" si="0"/>
        <v>0</v>
      </c>
      <c r="F27" s="65"/>
      <c r="G27" s="143"/>
      <c r="H27" s="68"/>
      <c r="I27" s="68"/>
      <c r="J27" s="66">
        <f t="shared" si="1"/>
        <v>0</v>
      </c>
      <c r="K27" s="53">
        <f t="shared" si="2"/>
        <v>0</v>
      </c>
    </row>
    <row r="28" spans="1:11" x14ac:dyDescent="0.15">
      <c r="A28" s="29"/>
      <c r="B28" s="22"/>
      <c r="C28" s="22"/>
      <c r="D28" s="65"/>
      <c r="E28" s="53">
        <f t="shared" si="0"/>
        <v>0</v>
      </c>
      <c r="F28" s="65"/>
      <c r="G28" s="143"/>
      <c r="H28" s="68"/>
      <c r="I28" s="68"/>
      <c r="J28" s="66">
        <f t="shared" si="1"/>
        <v>0</v>
      </c>
      <c r="K28" s="53">
        <f t="shared" si="2"/>
        <v>0</v>
      </c>
    </row>
    <row r="29" spans="1:11" x14ac:dyDescent="0.15">
      <c r="A29" s="29"/>
      <c r="B29" s="22"/>
      <c r="C29" s="22"/>
      <c r="D29" s="65"/>
      <c r="E29" s="53">
        <f t="shared" si="0"/>
        <v>0</v>
      </c>
      <c r="F29" s="65"/>
      <c r="G29" s="143"/>
      <c r="H29" s="68"/>
      <c r="I29" s="68"/>
      <c r="J29" s="66">
        <f t="shared" si="1"/>
        <v>0</v>
      </c>
      <c r="K29" s="53">
        <f t="shared" si="2"/>
        <v>0</v>
      </c>
    </row>
    <row r="30" spans="1:11" x14ac:dyDescent="0.15">
      <c r="A30" s="29"/>
      <c r="B30" s="22"/>
      <c r="C30" s="22"/>
      <c r="D30" s="65"/>
      <c r="E30" s="53">
        <f t="shared" si="0"/>
        <v>0</v>
      </c>
      <c r="F30" s="65"/>
      <c r="G30" s="143"/>
      <c r="H30" s="68"/>
      <c r="I30" s="68"/>
      <c r="J30" s="66">
        <f t="shared" si="1"/>
        <v>0</v>
      </c>
      <c r="K30" s="53">
        <f t="shared" si="2"/>
        <v>0</v>
      </c>
    </row>
    <row r="31" spans="1:11" x14ac:dyDescent="0.15">
      <c r="A31" s="29"/>
      <c r="B31" s="22"/>
      <c r="C31" s="22"/>
      <c r="D31" s="65"/>
      <c r="E31" s="53">
        <f t="shared" si="0"/>
        <v>0</v>
      </c>
      <c r="F31" s="65"/>
      <c r="G31" s="143"/>
      <c r="H31" s="68"/>
      <c r="I31" s="68"/>
      <c r="J31" s="66">
        <f t="shared" si="1"/>
        <v>0</v>
      </c>
      <c r="K31" s="53">
        <f t="shared" si="2"/>
        <v>0</v>
      </c>
    </row>
    <row r="32" spans="1:11" x14ac:dyDescent="0.15">
      <c r="A32" s="29"/>
      <c r="B32" s="22"/>
      <c r="C32" s="22"/>
      <c r="D32" s="65"/>
      <c r="E32" s="53">
        <f t="shared" si="0"/>
        <v>0</v>
      </c>
      <c r="F32" s="65"/>
      <c r="G32" s="143"/>
      <c r="H32" s="68"/>
      <c r="I32" s="68"/>
      <c r="J32" s="66">
        <f t="shared" si="1"/>
        <v>0</v>
      </c>
      <c r="K32" s="53">
        <f t="shared" si="2"/>
        <v>0</v>
      </c>
    </row>
    <row r="33" spans="1:11" x14ac:dyDescent="0.15">
      <c r="A33" s="29"/>
      <c r="B33" s="22"/>
      <c r="C33" s="22"/>
      <c r="D33" s="65"/>
      <c r="E33" s="53">
        <f t="shared" si="0"/>
        <v>0</v>
      </c>
      <c r="F33" s="65"/>
      <c r="G33" s="143"/>
      <c r="H33" s="68"/>
      <c r="I33" s="68"/>
      <c r="J33" s="66">
        <f t="shared" si="1"/>
        <v>0</v>
      </c>
      <c r="K33" s="53">
        <f t="shared" si="2"/>
        <v>0</v>
      </c>
    </row>
    <row r="34" spans="1:11" x14ac:dyDescent="0.15">
      <c r="A34" s="29"/>
      <c r="B34" s="22"/>
      <c r="C34" s="22"/>
      <c r="D34" s="65"/>
      <c r="E34" s="53">
        <f t="shared" si="0"/>
        <v>0</v>
      </c>
      <c r="F34" s="65"/>
      <c r="G34" s="143"/>
      <c r="H34" s="68"/>
      <c r="I34" s="68"/>
      <c r="J34" s="66">
        <f t="shared" si="1"/>
        <v>0</v>
      </c>
      <c r="K34" s="53">
        <f t="shared" si="2"/>
        <v>0</v>
      </c>
    </row>
    <row r="35" spans="1:11" x14ac:dyDescent="0.15">
      <c r="A35" s="29"/>
      <c r="B35" s="22"/>
      <c r="C35" s="22"/>
      <c r="D35" s="65"/>
      <c r="E35" s="53">
        <f t="shared" si="0"/>
        <v>0</v>
      </c>
      <c r="F35" s="65"/>
      <c r="G35" s="143"/>
      <c r="H35" s="68"/>
      <c r="I35" s="68"/>
      <c r="J35" s="66">
        <f t="shared" si="1"/>
        <v>0</v>
      </c>
      <c r="K35" s="53">
        <f t="shared" si="2"/>
        <v>0</v>
      </c>
    </row>
    <row r="36" spans="1:11" x14ac:dyDescent="0.15">
      <c r="A36" s="29"/>
      <c r="B36" s="22"/>
      <c r="C36" s="22"/>
      <c r="D36" s="65"/>
      <c r="E36" s="53">
        <f t="shared" si="0"/>
        <v>0</v>
      </c>
      <c r="F36" s="65"/>
      <c r="G36" s="143"/>
      <c r="H36" s="68"/>
      <c r="I36" s="68"/>
      <c r="J36" s="66">
        <f t="shared" si="1"/>
        <v>0</v>
      </c>
      <c r="K36" s="53">
        <f t="shared" si="2"/>
        <v>0</v>
      </c>
    </row>
    <row r="37" spans="1:11" x14ac:dyDescent="0.15">
      <c r="A37" s="29"/>
      <c r="B37" s="22"/>
      <c r="C37" s="22"/>
      <c r="D37" s="65"/>
      <c r="E37" s="53">
        <f t="shared" si="0"/>
        <v>0</v>
      </c>
      <c r="F37" s="65"/>
      <c r="G37" s="143"/>
      <c r="H37" s="68"/>
      <c r="I37" s="68"/>
      <c r="J37" s="66">
        <f t="shared" si="1"/>
        <v>0</v>
      </c>
      <c r="K37" s="53">
        <f t="shared" si="2"/>
        <v>0</v>
      </c>
    </row>
    <row r="38" spans="1:11" x14ac:dyDescent="0.15">
      <c r="A38" s="29"/>
      <c r="B38" s="22"/>
      <c r="C38" s="22"/>
      <c r="D38" s="65"/>
      <c r="E38" s="53">
        <f t="shared" si="0"/>
        <v>0</v>
      </c>
      <c r="F38" s="65"/>
      <c r="G38" s="143"/>
      <c r="H38" s="68"/>
      <c r="I38" s="68"/>
      <c r="J38" s="66">
        <f t="shared" si="1"/>
        <v>0</v>
      </c>
      <c r="K38" s="53">
        <f t="shared" si="2"/>
        <v>0</v>
      </c>
    </row>
    <row r="39" spans="1:11" x14ac:dyDescent="0.15">
      <c r="A39" s="29"/>
      <c r="B39" s="22"/>
      <c r="C39" s="22"/>
      <c r="D39" s="65"/>
      <c r="E39" s="53">
        <f t="shared" si="0"/>
        <v>0</v>
      </c>
      <c r="F39" s="65"/>
      <c r="G39" s="143"/>
      <c r="H39" s="68"/>
      <c r="I39" s="68"/>
      <c r="J39" s="66">
        <f t="shared" si="1"/>
        <v>0</v>
      </c>
      <c r="K39" s="53">
        <f t="shared" si="2"/>
        <v>0</v>
      </c>
    </row>
    <row r="40" spans="1:11" x14ac:dyDescent="0.15">
      <c r="A40" s="29"/>
      <c r="B40" s="22"/>
      <c r="C40" s="22"/>
      <c r="D40" s="65"/>
      <c r="E40" s="53">
        <f t="shared" si="0"/>
        <v>0</v>
      </c>
      <c r="F40" s="65"/>
      <c r="G40" s="143"/>
      <c r="H40" s="68"/>
      <c r="I40" s="68"/>
      <c r="J40" s="66">
        <f t="shared" si="1"/>
        <v>0</v>
      </c>
      <c r="K40" s="53">
        <f t="shared" si="2"/>
        <v>0</v>
      </c>
    </row>
    <row r="41" spans="1:11" x14ac:dyDescent="0.15">
      <c r="A41" s="29"/>
      <c r="B41" s="22"/>
      <c r="C41" s="22"/>
      <c r="D41" s="65"/>
      <c r="E41" s="53">
        <f t="shared" si="0"/>
        <v>0</v>
      </c>
      <c r="F41" s="65"/>
      <c r="G41" s="143"/>
      <c r="H41" s="68"/>
      <c r="I41" s="68"/>
      <c r="J41" s="66">
        <f t="shared" si="1"/>
        <v>0</v>
      </c>
      <c r="K41" s="53">
        <f t="shared" si="2"/>
        <v>0</v>
      </c>
    </row>
    <row r="42" spans="1:11" x14ac:dyDescent="0.15">
      <c r="A42" s="29"/>
      <c r="B42" s="22"/>
      <c r="C42" s="22"/>
      <c r="D42" s="65"/>
      <c r="E42" s="53">
        <f t="shared" si="0"/>
        <v>0</v>
      </c>
      <c r="F42" s="65"/>
      <c r="G42" s="143"/>
      <c r="H42" s="68"/>
      <c r="I42" s="68"/>
      <c r="J42" s="66">
        <f t="shared" si="1"/>
        <v>0</v>
      </c>
      <c r="K42" s="53">
        <f t="shared" si="2"/>
        <v>0</v>
      </c>
    </row>
    <row r="43" spans="1:11" x14ac:dyDescent="0.15">
      <c r="A43" s="29"/>
      <c r="B43" s="22"/>
      <c r="C43" s="22"/>
      <c r="D43" s="65"/>
      <c r="E43" s="53">
        <f t="shared" si="0"/>
        <v>0</v>
      </c>
      <c r="F43" s="65"/>
      <c r="G43" s="143"/>
      <c r="H43" s="68"/>
      <c r="I43" s="68"/>
      <c r="J43" s="66">
        <f t="shared" si="1"/>
        <v>0</v>
      </c>
      <c r="K43" s="53">
        <f t="shared" si="2"/>
        <v>0</v>
      </c>
    </row>
    <row r="44" spans="1:11" x14ac:dyDescent="0.15">
      <c r="A44" s="29"/>
      <c r="B44" s="22"/>
      <c r="C44" s="22"/>
      <c r="D44" s="65"/>
      <c r="E44" s="53">
        <f t="shared" si="0"/>
        <v>0</v>
      </c>
      <c r="F44" s="65"/>
      <c r="G44" s="143"/>
      <c r="H44" s="68"/>
      <c r="I44" s="68"/>
      <c r="J44" s="66">
        <f t="shared" si="1"/>
        <v>0</v>
      </c>
      <c r="K44" s="53">
        <f t="shared" si="2"/>
        <v>0</v>
      </c>
    </row>
    <row r="45" spans="1:11" hidden="1" outlineLevel="1" x14ac:dyDescent="0.15">
      <c r="A45" s="29"/>
      <c r="B45" s="22"/>
      <c r="C45" s="22"/>
      <c r="D45" s="23"/>
      <c r="E45" s="53">
        <f t="shared" si="0"/>
        <v>0</v>
      </c>
      <c r="F45" s="65"/>
      <c r="G45" s="143"/>
      <c r="H45" s="68"/>
      <c r="I45" s="68"/>
      <c r="J45" s="66">
        <f t="shared" si="1"/>
        <v>0</v>
      </c>
      <c r="K45" s="53">
        <f t="shared" ref="K45:K108" si="3">F45*(1-G45)+(E45-F45)</f>
        <v>0</v>
      </c>
    </row>
    <row r="46" spans="1:11" hidden="1" outlineLevel="1" x14ac:dyDescent="0.15">
      <c r="A46" s="29"/>
      <c r="B46" s="22"/>
      <c r="C46" s="22"/>
      <c r="D46" s="23"/>
      <c r="E46" s="53">
        <f t="shared" si="0"/>
        <v>0</v>
      </c>
      <c r="F46" s="65"/>
      <c r="G46" s="143"/>
      <c r="H46" s="68"/>
      <c r="I46" s="68"/>
      <c r="J46" s="66">
        <f t="shared" si="1"/>
        <v>0</v>
      </c>
      <c r="K46" s="53">
        <f t="shared" si="3"/>
        <v>0</v>
      </c>
    </row>
    <row r="47" spans="1:11" hidden="1" outlineLevel="1" x14ac:dyDescent="0.15">
      <c r="A47" s="29"/>
      <c r="B47" s="22"/>
      <c r="C47" s="22"/>
      <c r="D47" s="23"/>
      <c r="E47" s="53">
        <f t="shared" si="0"/>
        <v>0</v>
      </c>
      <c r="F47" s="65"/>
      <c r="G47" s="143"/>
      <c r="H47" s="68"/>
      <c r="I47" s="68"/>
      <c r="J47" s="66">
        <f t="shared" si="1"/>
        <v>0</v>
      </c>
      <c r="K47" s="53">
        <f t="shared" si="3"/>
        <v>0</v>
      </c>
    </row>
    <row r="48" spans="1:11" hidden="1" outlineLevel="1" x14ac:dyDescent="0.15">
      <c r="A48" s="29"/>
      <c r="B48" s="22"/>
      <c r="C48" s="22"/>
      <c r="D48" s="23"/>
      <c r="E48" s="53">
        <f t="shared" si="0"/>
        <v>0</v>
      </c>
      <c r="F48" s="65"/>
      <c r="G48" s="143"/>
      <c r="H48" s="68"/>
      <c r="I48" s="68"/>
      <c r="J48" s="66">
        <f t="shared" si="1"/>
        <v>0</v>
      </c>
      <c r="K48" s="53">
        <f t="shared" si="3"/>
        <v>0</v>
      </c>
    </row>
    <row r="49" spans="1:11" hidden="1" outlineLevel="1" x14ac:dyDescent="0.15">
      <c r="A49" s="29"/>
      <c r="B49" s="22"/>
      <c r="C49" s="22"/>
      <c r="D49" s="23"/>
      <c r="E49" s="53">
        <f t="shared" si="0"/>
        <v>0</v>
      </c>
      <c r="F49" s="65"/>
      <c r="G49" s="143"/>
      <c r="H49" s="68"/>
      <c r="I49" s="68"/>
      <c r="J49" s="66">
        <f t="shared" si="1"/>
        <v>0</v>
      </c>
      <c r="K49" s="53">
        <f t="shared" si="3"/>
        <v>0</v>
      </c>
    </row>
    <row r="50" spans="1:11" hidden="1" outlineLevel="1" x14ac:dyDescent="0.15">
      <c r="A50" s="29"/>
      <c r="B50" s="22"/>
      <c r="C50" s="22"/>
      <c r="D50" s="23"/>
      <c r="E50" s="53">
        <f t="shared" si="0"/>
        <v>0</v>
      </c>
      <c r="F50" s="65"/>
      <c r="G50" s="143"/>
      <c r="H50" s="68"/>
      <c r="I50" s="68"/>
      <c r="J50" s="66">
        <f t="shared" si="1"/>
        <v>0</v>
      </c>
      <c r="K50" s="53">
        <f t="shared" si="3"/>
        <v>0</v>
      </c>
    </row>
    <row r="51" spans="1:11" hidden="1" outlineLevel="1" x14ac:dyDescent="0.15">
      <c r="A51" s="29"/>
      <c r="B51" s="22"/>
      <c r="C51" s="22"/>
      <c r="D51" s="23"/>
      <c r="E51" s="53">
        <f t="shared" si="0"/>
        <v>0</v>
      </c>
      <c r="F51" s="65"/>
      <c r="G51" s="143"/>
      <c r="H51" s="68"/>
      <c r="I51" s="68"/>
      <c r="J51" s="66">
        <f t="shared" si="1"/>
        <v>0</v>
      </c>
      <c r="K51" s="53">
        <f t="shared" si="3"/>
        <v>0</v>
      </c>
    </row>
    <row r="52" spans="1:11" hidden="1" outlineLevel="1" x14ac:dyDescent="0.15">
      <c r="A52" s="29"/>
      <c r="B52" s="22"/>
      <c r="C52" s="22"/>
      <c r="D52" s="23"/>
      <c r="E52" s="53">
        <f t="shared" si="0"/>
        <v>0</v>
      </c>
      <c r="F52" s="65"/>
      <c r="G52" s="143"/>
      <c r="H52" s="68"/>
      <c r="I52" s="68"/>
      <c r="J52" s="66">
        <f t="shared" si="1"/>
        <v>0</v>
      </c>
      <c r="K52" s="53">
        <f t="shared" si="3"/>
        <v>0</v>
      </c>
    </row>
    <row r="53" spans="1:11" hidden="1" outlineLevel="1" x14ac:dyDescent="0.15">
      <c r="A53" s="29"/>
      <c r="B53" s="22"/>
      <c r="C53" s="22"/>
      <c r="D53" s="23"/>
      <c r="E53" s="53">
        <f t="shared" si="0"/>
        <v>0</v>
      </c>
      <c r="F53" s="65"/>
      <c r="G53" s="143"/>
      <c r="H53" s="68"/>
      <c r="I53" s="68"/>
      <c r="J53" s="66">
        <f t="shared" si="1"/>
        <v>0</v>
      </c>
      <c r="K53" s="53">
        <f t="shared" si="3"/>
        <v>0</v>
      </c>
    </row>
    <row r="54" spans="1:11" hidden="1" outlineLevel="1" x14ac:dyDescent="0.15">
      <c r="A54" s="29"/>
      <c r="B54" s="22"/>
      <c r="C54" s="22"/>
      <c r="D54" s="23"/>
      <c r="E54" s="53">
        <f t="shared" si="0"/>
        <v>0</v>
      </c>
      <c r="F54" s="65"/>
      <c r="G54" s="143"/>
      <c r="H54" s="68"/>
      <c r="I54" s="68"/>
      <c r="J54" s="66">
        <f t="shared" si="1"/>
        <v>0</v>
      </c>
      <c r="K54" s="53">
        <f t="shared" si="3"/>
        <v>0</v>
      </c>
    </row>
    <row r="55" spans="1:11" hidden="1" outlineLevel="1" x14ac:dyDescent="0.15">
      <c r="A55" s="29"/>
      <c r="B55" s="22"/>
      <c r="C55" s="22"/>
      <c r="D55" s="23"/>
      <c r="E55" s="53">
        <f t="shared" si="0"/>
        <v>0</v>
      </c>
      <c r="F55" s="65"/>
      <c r="G55" s="143"/>
      <c r="H55" s="68"/>
      <c r="I55" s="68"/>
      <c r="J55" s="66">
        <f t="shared" si="1"/>
        <v>0</v>
      </c>
      <c r="K55" s="53">
        <f t="shared" si="3"/>
        <v>0</v>
      </c>
    </row>
    <row r="56" spans="1:11" hidden="1" outlineLevel="1" x14ac:dyDescent="0.15">
      <c r="A56" s="29"/>
      <c r="B56" s="22"/>
      <c r="C56" s="22"/>
      <c r="D56" s="23"/>
      <c r="E56" s="53">
        <f t="shared" si="0"/>
        <v>0</v>
      </c>
      <c r="F56" s="65"/>
      <c r="G56" s="143"/>
      <c r="H56" s="68"/>
      <c r="I56" s="68"/>
      <c r="J56" s="66">
        <f t="shared" si="1"/>
        <v>0</v>
      </c>
      <c r="K56" s="53">
        <f t="shared" si="3"/>
        <v>0</v>
      </c>
    </row>
    <row r="57" spans="1:11" hidden="1" outlineLevel="1" x14ac:dyDescent="0.15">
      <c r="A57" s="29"/>
      <c r="B57" s="22"/>
      <c r="C57" s="22"/>
      <c r="D57" s="23"/>
      <c r="E57" s="53">
        <f t="shared" si="0"/>
        <v>0</v>
      </c>
      <c r="F57" s="65"/>
      <c r="G57" s="143"/>
      <c r="H57" s="68"/>
      <c r="I57" s="68"/>
      <c r="J57" s="66">
        <f t="shared" si="1"/>
        <v>0</v>
      </c>
      <c r="K57" s="53">
        <f t="shared" si="3"/>
        <v>0</v>
      </c>
    </row>
    <row r="58" spans="1:11" hidden="1" outlineLevel="1" x14ac:dyDescent="0.15">
      <c r="A58" s="29"/>
      <c r="B58" s="22"/>
      <c r="C58" s="22"/>
      <c r="D58" s="23"/>
      <c r="E58" s="53">
        <f t="shared" si="0"/>
        <v>0</v>
      </c>
      <c r="F58" s="65"/>
      <c r="G58" s="143"/>
      <c r="H58" s="68"/>
      <c r="I58" s="68"/>
      <c r="J58" s="66">
        <f t="shared" si="1"/>
        <v>0</v>
      </c>
      <c r="K58" s="53">
        <f t="shared" si="3"/>
        <v>0</v>
      </c>
    </row>
    <row r="59" spans="1:11" hidden="1" outlineLevel="1" x14ac:dyDescent="0.15">
      <c r="A59" s="29"/>
      <c r="B59" s="22"/>
      <c r="C59" s="22"/>
      <c r="D59" s="23"/>
      <c r="E59" s="53">
        <f t="shared" si="0"/>
        <v>0</v>
      </c>
      <c r="F59" s="65"/>
      <c r="G59" s="143"/>
      <c r="H59" s="68"/>
      <c r="I59" s="68"/>
      <c r="J59" s="66">
        <f t="shared" si="1"/>
        <v>0</v>
      </c>
      <c r="K59" s="53">
        <f t="shared" si="3"/>
        <v>0</v>
      </c>
    </row>
    <row r="60" spans="1:11" hidden="1" outlineLevel="1" x14ac:dyDescent="0.15">
      <c r="A60" s="29"/>
      <c r="B60" s="22"/>
      <c r="C60" s="22"/>
      <c r="D60" s="23"/>
      <c r="E60" s="53">
        <f t="shared" si="0"/>
        <v>0</v>
      </c>
      <c r="F60" s="65"/>
      <c r="G60" s="143"/>
      <c r="H60" s="68"/>
      <c r="I60" s="68"/>
      <c r="J60" s="66">
        <f t="shared" si="1"/>
        <v>0</v>
      </c>
      <c r="K60" s="53">
        <f t="shared" si="3"/>
        <v>0</v>
      </c>
    </row>
    <row r="61" spans="1:11" hidden="1" outlineLevel="1" x14ac:dyDescent="0.15">
      <c r="A61" s="29"/>
      <c r="B61" s="22"/>
      <c r="C61" s="22"/>
      <c r="D61" s="23"/>
      <c r="E61" s="53">
        <f t="shared" si="0"/>
        <v>0</v>
      </c>
      <c r="F61" s="65"/>
      <c r="G61" s="143"/>
      <c r="H61" s="68"/>
      <c r="I61" s="68"/>
      <c r="J61" s="66">
        <f t="shared" si="1"/>
        <v>0</v>
      </c>
      <c r="K61" s="53">
        <f t="shared" si="3"/>
        <v>0</v>
      </c>
    </row>
    <row r="62" spans="1:11" hidden="1" outlineLevel="1" x14ac:dyDescent="0.15">
      <c r="A62" s="29"/>
      <c r="B62" s="22"/>
      <c r="C62" s="22"/>
      <c r="D62" s="23"/>
      <c r="E62" s="53">
        <f t="shared" si="0"/>
        <v>0</v>
      </c>
      <c r="F62" s="65"/>
      <c r="G62" s="143"/>
      <c r="H62" s="68"/>
      <c r="I62" s="68"/>
      <c r="J62" s="66">
        <f t="shared" si="1"/>
        <v>0</v>
      </c>
      <c r="K62" s="53">
        <f t="shared" si="3"/>
        <v>0</v>
      </c>
    </row>
    <row r="63" spans="1:11" hidden="1" outlineLevel="1" x14ac:dyDescent="0.15">
      <c r="A63" s="29"/>
      <c r="B63" s="22"/>
      <c r="C63" s="22"/>
      <c r="D63" s="23"/>
      <c r="E63" s="53">
        <f t="shared" si="0"/>
        <v>0</v>
      </c>
      <c r="F63" s="65"/>
      <c r="G63" s="143"/>
      <c r="H63" s="68"/>
      <c r="I63" s="68"/>
      <c r="J63" s="66">
        <f t="shared" si="1"/>
        <v>0</v>
      </c>
      <c r="K63" s="53">
        <f t="shared" si="3"/>
        <v>0</v>
      </c>
    </row>
    <row r="64" spans="1:11" hidden="1" outlineLevel="1" x14ac:dyDescent="0.15">
      <c r="A64" s="29"/>
      <c r="B64" s="22"/>
      <c r="C64" s="22"/>
      <c r="D64" s="23"/>
      <c r="E64" s="53">
        <f t="shared" si="0"/>
        <v>0</v>
      </c>
      <c r="F64" s="65"/>
      <c r="G64" s="143"/>
      <c r="H64" s="68"/>
      <c r="I64" s="68"/>
      <c r="J64" s="66">
        <f t="shared" si="1"/>
        <v>0</v>
      </c>
      <c r="K64" s="53">
        <f t="shared" si="3"/>
        <v>0</v>
      </c>
    </row>
    <row r="65" spans="1:11" hidden="1" outlineLevel="1" x14ac:dyDescent="0.15">
      <c r="A65" s="29"/>
      <c r="B65" s="22"/>
      <c r="C65" s="22"/>
      <c r="D65" s="23"/>
      <c r="E65" s="53">
        <f t="shared" si="0"/>
        <v>0</v>
      </c>
      <c r="F65" s="65"/>
      <c r="G65" s="143"/>
      <c r="H65" s="68"/>
      <c r="I65" s="68"/>
      <c r="J65" s="66">
        <f t="shared" si="1"/>
        <v>0</v>
      </c>
      <c r="K65" s="53">
        <f t="shared" si="3"/>
        <v>0</v>
      </c>
    </row>
    <row r="66" spans="1:11" hidden="1" outlineLevel="1" x14ac:dyDescent="0.15">
      <c r="A66" s="29"/>
      <c r="B66" s="22"/>
      <c r="C66" s="22"/>
      <c r="D66" s="23"/>
      <c r="E66" s="53">
        <f t="shared" si="0"/>
        <v>0</v>
      </c>
      <c r="F66" s="65"/>
      <c r="G66" s="143"/>
      <c r="H66" s="68"/>
      <c r="I66" s="68"/>
      <c r="J66" s="66">
        <f t="shared" si="1"/>
        <v>0</v>
      </c>
      <c r="K66" s="53">
        <f t="shared" si="3"/>
        <v>0</v>
      </c>
    </row>
    <row r="67" spans="1:11" hidden="1" outlineLevel="1" x14ac:dyDescent="0.15">
      <c r="A67" s="29"/>
      <c r="B67" s="22"/>
      <c r="C67" s="22"/>
      <c r="D67" s="23"/>
      <c r="E67" s="53">
        <f t="shared" si="0"/>
        <v>0</v>
      </c>
      <c r="F67" s="65"/>
      <c r="G67" s="143"/>
      <c r="H67" s="68"/>
      <c r="I67" s="68"/>
      <c r="J67" s="66">
        <f t="shared" si="1"/>
        <v>0</v>
      </c>
      <c r="K67" s="53">
        <f t="shared" si="3"/>
        <v>0</v>
      </c>
    </row>
    <row r="68" spans="1:11" hidden="1" outlineLevel="1" x14ac:dyDescent="0.15">
      <c r="A68" s="29"/>
      <c r="B68" s="22"/>
      <c r="C68" s="22"/>
      <c r="D68" s="23"/>
      <c r="E68" s="53">
        <f t="shared" si="0"/>
        <v>0</v>
      </c>
      <c r="F68" s="65"/>
      <c r="G68" s="143"/>
      <c r="H68" s="68"/>
      <c r="I68" s="68"/>
      <c r="J68" s="66">
        <f t="shared" si="1"/>
        <v>0</v>
      </c>
      <c r="K68" s="53">
        <f t="shared" si="3"/>
        <v>0</v>
      </c>
    </row>
    <row r="69" spans="1:11" hidden="1" outlineLevel="1" x14ac:dyDescent="0.15">
      <c r="A69" s="29"/>
      <c r="B69" s="22"/>
      <c r="C69" s="22"/>
      <c r="D69" s="23"/>
      <c r="E69" s="53">
        <f t="shared" si="0"/>
        <v>0</v>
      </c>
      <c r="F69" s="65"/>
      <c r="G69" s="143"/>
      <c r="H69" s="68"/>
      <c r="I69" s="68"/>
      <c r="J69" s="66">
        <f t="shared" si="1"/>
        <v>0</v>
      </c>
      <c r="K69" s="53">
        <f t="shared" si="3"/>
        <v>0</v>
      </c>
    </row>
    <row r="70" spans="1:11" hidden="1" outlineLevel="1" x14ac:dyDescent="0.15">
      <c r="A70" s="29"/>
      <c r="B70" s="22"/>
      <c r="C70" s="22"/>
      <c r="D70" s="23"/>
      <c r="E70" s="53">
        <f t="shared" si="0"/>
        <v>0</v>
      </c>
      <c r="F70" s="65"/>
      <c r="G70" s="143"/>
      <c r="H70" s="68"/>
      <c r="I70" s="68"/>
      <c r="J70" s="66">
        <f t="shared" si="1"/>
        <v>0</v>
      </c>
      <c r="K70" s="53">
        <f t="shared" si="3"/>
        <v>0</v>
      </c>
    </row>
    <row r="71" spans="1:11" hidden="1" outlineLevel="1" x14ac:dyDescent="0.15">
      <c r="A71" s="29"/>
      <c r="B71" s="22"/>
      <c r="C71" s="22"/>
      <c r="D71" s="23"/>
      <c r="E71" s="53">
        <f t="shared" si="0"/>
        <v>0</v>
      </c>
      <c r="F71" s="65"/>
      <c r="G71" s="143"/>
      <c r="H71" s="68"/>
      <c r="I71" s="68"/>
      <c r="J71" s="66">
        <f t="shared" si="1"/>
        <v>0</v>
      </c>
      <c r="K71" s="53">
        <f t="shared" si="3"/>
        <v>0</v>
      </c>
    </row>
    <row r="72" spans="1:11" hidden="1" outlineLevel="1" x14ac:dyDescent="0.15">
      <c r="A72" s="29"/>
      <c r="B72" s="22"/>
      <c r="C72" s="22"/>
      <c r="D72" s="23"/>
      <c r="E72" s="53">
        <f t="shared" ref="E72:E119" si="4">C72*D72</f>
        <v>0</v>
      </c>
      <c r="F72" s="65"/>
      <c r="G72" s="143"/>
      <c r="H72" s="68"/>
      <c r="I72" s="68"/>
      <c r="J72" s="66">
        <f t="shared" ref="J72:J119" si="5">H72-I72</f>
        <v>0</v>
      </c>
      <c r="K72" s="53">
        <f t="shared" si="3"/>
        <v>0</v>
      </c>
    </row>
    <row r="73" spans="1:11" hidden="1" outlineLevel="1" x14ac:dyDescent="0.15">
      <c r="A73" s="29"/>
      <c r="B73" s="22"/>
      <c r="C73" s="22"/>
      <c r="D73" s="23"/>
      <c r="E73" s="53">
        <f t="shared" si="4"/>
        <v>0</v>
      </c>
      <c r="F73" s="65"/>
      <c r="G73" s="143"/>
      <c r="H73" s="68"/>
      <c r="I73" s="68"/>
      <c r="J73" s="66">
        <f t="shared" si="5"/>
        <v>0</v>
      </c>
      <c r="K73" s="53">
        <f t="shared" si="3"/>
        <v>0</v>
      </c>
    </row>
    <row r="74" spans="1:11" hidden="1" outlineLevel="1" x14ac:dyDescent="0.15">
      <c r="A74" s="29"/>
      <c r="B74" s="22"/>
      <c r="C74" s="22"/>
      <c r="D74" s="23"/>
      <c r="E74" s="53">
        <f t="shared" si="4"/>
        <v>0</v>
      </c>
      <c r="F74" s="65"/>
      <c r="G74" s="143"/>
      <c r="H74" s="68"/>
      <c r="I74" s="68"/>
      <c r="J74" s="66">
        <f t="shared" si="5"/>
        <v>0</v>
      </c>
      <c r="K74" s="53">
        <f t="shared" si="3"/>
        <v>0</v>
      </c>
    </row>
    <row r="75" spans="1:11" hidden="1" outlineLevel="1" x14ac:dyDescent="0.15">
      <c r="A75" s="29"/>
      <c r="B75" s="22"/>
      <c r="C75" s="22"/>
      <c r="D75" s="23"/>
      <c r="E75" s="53">
        <f t="shared" si="4"/>
        <v>0</v>
      </c>
      <c r="F75" s="65"/>
      <c r="G75" s="143"/>
      <c r="H75" s="68"/>
      <c r="I75" s="68"/>
      <c r="J75" s="66">
        <f t="shared" si="5"/>
        <v>0</v>
      </c>
      <c r="K75" s="53">
        <f t="shared" si="3"/>
        <v>0</v>
      </c>
    </row>
    <row r="76" spans="1:11" hidden="1" outlineLevel="1" x14ac:dyDescent="0.15">
      <c r="A76" s="29"/>
      <c r="B76" s="22"/>
      <c r="C76" s="22"/>
      <c r="D76" s="23"/>
      <c r="E76" s="53">
        <f t="shared" si="4"/>
        <v>0</v>
      </c>
      <c r="F76" s="65"/>
      <c r="G76" s="143"/>
      <c r="H76" s="68"/>
      <c r="I76" s="68"/>
      <c r="J76" s="66">
        <f t="shared" si="5"/>
        <v>0</v>
      </c>
      <c r="K76" s="53">
        <f t="shared" si="3"/>
        <v>0</v>
      </c>
    </row>
    <row r="77" spans="1:11" hidden="1" outlineLevel="1" x14ac:dyDescent="0.15">
      <c r="A77" s="29"/>
      <c r="B77" s="22"/>
      <c r="C77" s="22"/>
      <c r="D77" s="23"/>
      <c r="E77" s="53">
        <f t="shared" si="4"/>
        <v>0</v>
      </c>
      <c r="F77" s="65"/>
      <c r="G77" s="143"/>
      <c r="H77" s="68"/>
      <c r="I77" s="68"/>
      <c r="J77" s="66">
        <f t="shared" si="5"/>
        <v>0</v>
      </c>
      <c r="K77" s="53">
        <f t="shared" si="3"/>
        <v>0</v>
      </c>
    </row>
    <row r="78" spans="1:11" hidden="1" outlineLevel="1" x14ac:dyDescent="0.15">
      <c r="A78" s="29"/>
      <c r="B78" s="22"/>
      <c r="C78" s="22"/>
      <c r="D78" s="23"/>
      <c r="E78" s="53">
        <f t="shared" si="4"/>
        <v>0</v>
      </c>
      <c r="F78" s="65"/>
      <c r="G78" s="143"/>
      <c r="H78" s="68"/>
      <c r="I78" s="68"/>
      <c r="J78" s="66">
        <f t="shared" si="5"/>
        <v>0</v>
      </c>
      <c r="K78" s="53">
        <f t="shared" si="3"/>
        <v>0</v>
      </c>
    </row>
    <row r="79" spans="1:11" hidden="1" outlineLevel="1" x14ac:dyDescent="0.15">
      <c r="A79" s="29"/>
      <c r="B79" s="22"/>
      <c r="C79" s="22"/>
      <c r="D79" s="23"/>
      <c r="E79" s="53">
        <f t="shared" si="4"/>
        <v>0</v>
      </c>
      <c r="F79" s="65"/>
      <c r="G79" s="143"/>
      <c r="H79" s="68"/>
      <c r="I79" s="68"/>
      <c r="J79" s="66">
        <f t="shared" si="5"/>
        <v>0</v>
      </c>
      <c r="K79" s="53">
        <f t="shared" si="3"/>
        <v>0</v>
      </c>
    </row>
    <row r="80" spans="1:11" hidden="1" outlineLevel="1" x14ac:dyDescent="0.15">
      <c r="A80" s="29"/>
      <c r="B80" s="22"/>
      <c r="C80" s="22"/>
      <c r="D80" s="23"/>
      <c r="E80" s="53">
        <f t="shared" si="4"/>
        <v>0</v>
      </c>
      <c r="F80" s="65"/>
      <c r="G80" s="143"/>
      <c r="H80" s="68"/>
      <c r="I80" s="68"/>
      <c r="J80" s="66">
        <f t="shared" si="5"/>
        <v>0</v>
      </c>
      <c r="K80" s="53">
        <f t="shared" si="3"/>
        <v>0</v>
      </c>
    </row>
    <row r="81" spans="1:11" hidden="1" outlineLevel="1" x14ac:dyDescent="0.15">
      <c r="A81" s="29"/>
      <c r="B81" s="22"/>
      <c r="C81" s="22"/>
      <c r="D81" s="23"/>
      <c r="E81" s="53">
        <f t="shared" si="4"/>
        <v>0</v>
      </c>
      <c r="F81" s="65"/>
      <c r="G81" s="143"/>
      <c r="H81" s="68"/>
      <c r="I81" s="68"/>
      <c r="J81" s="66">
        <f t="shared" si="5"/>
        <v>0</v>
      </c>
      <c r="K81" s="53">
        <f t="shared" si="3"/>
        <v>0</v>
      </c>
    </row>
    <row r="82" spans="1:11" hidden="1" outlineLevel="1" x14ac:dyDescent="0.15">
      <c r="A82" s="29"/>
      <c r="B82" s="22"/>
      <c r="C82" s="22"/>
      <c r="D82" s="23"/>
      <c r="E82" s="53">
        <f t="shared" si="4"/>
        <v>0</v>
      </c>
      <c r="F82" s="65"/>
      <c r="G82" s="143"/>
      <c r="H82" s="68"/>
      <c r="I82" s="68"/>
      <c r="J82" s="66">
        <f t="shared" si="5"/>
        <v>0</v>
      </c>
      <c r="K82" s="53">
        <f t="shared" si="3"/>
        <v>0</v>
      </c>
    </row>
    <row r="83" spans="1:11" hidden="1" outlineLevel="1" x14ac:dyDescent="0.15">
      <c r="A83" s="29"/>
      <c r="B83" s="22"/>
      <c r="C83" s="22"/>
      <c r="D83" s="23"/>
      <c r="E83" s="53">
        <f t="shared" si="4"/>
        <v>0</v>
      </c>
      <c r="F83" s="65"/>
      <c r="G83" s="143"/>
      <c r="H83" s="68"/>
      <c r="I83" s="68"/>
      <c r="J83" s="66">
        <f t="shared" si="5"/>
        <v>0</v>
      </c>
      <c r="K83" s="53">
        <f t="shared" si="3"/>
        <v>0</v>
      </c>
    </row>
    <row r="84" spans="1:11" hidden="1" outlineLevel="1" x14ac:dyDescent="0.15">
      <c r="A84" s="29"/>
      <c r="B84" s="22"/>
      <c r="C84" s="22"/>
      <c r="D84" s="23"/>
      <c r="E84" s="53">
        <f t="shared" si="4"/>
        <v>0</v>
      </c>
      <c r="F84" s="65"/>
      <c r="G84" s="143"/>
      <c r="H84" s="68"/>
      <c r="I84" s="68"/>
      <c r="J84" s="66">
        <f t="shared" si="5"/>
        <v>0</v>
      </c>
      <c r="K84" s="53">
        <f t="shared" si="3"/>
        <v>0</v>
      </c>
    </row>
    <row r="85" spans="1:11" hidden="1" outlineLevel="1" x14ac:dyDescent="0.15">
      <c r="A85" s="29"/>
      <c r="B85" s="22"/>
      <c r="C85" s="22"/>
      <c r="D85" s="23"/>
      <c r="E85" s="53">
        <f t="shared" si="4"/>
        <v>0</v>
      </c>
      <c r="F85" s="65"/>
      <c r="G85" s="143"/>
      <c r="H85" s="68"/>
      <c r="I85" s="68"/>
      <c r="J85" s="66">
        <f t="shared" si="5"/>
        <v>0</v>
      </c>
      <c r="K85" s="53">
        <f t="shared" si="3"/>
        <v>0</v>
      </c>
    </row>
    <row r="86" spans="1:11" hidden="1" outlineLevel="1" x14ac:dyDescent="0.15">
      <c r="A86" s="29"/>
      <c r="B86" s="22"/>
      <c r="C86" s="22"/>
      <c r="D86" s="23"/>
      <c r="E86" s="53">
        <f t="shared" si="4"/>
        <v>0</v>
      </c>
      <c r="F86" s="65"/>
      <c r="G86" s="143"/>
      <c r="H86" s="68"/>
      <c r="I86" s="68"/>
      <c r="J86" s="66">
        <f t="shared" si="5"/>
        <v>0</v>
      </c>
      <c r="K86" s="53">
        <f t="shared" si="3"/>
        <v>0</v>
      </c>
    </row>
    <row r="87" spans="1:11" hidden="1" outlineLevel="1" x14ac:dyDescent="0.15">
      <c r="A87" s="29"/>
      <c r="B87" s="22"/>
      <c r="C87" s="22"/>
      <c r="D87" s="23"/>
      <c r="E87" s="53">
        <f t="shared" si="4"/>
        <v>0</v>
      </c>
      <c r="F87" s="65"/>
      <c r="G87" s="143"/>
      <c r="H87" s="68"/>
      <c r="I87" s="68"/>
      <c r="J87" s="66">
        <f t="shared" si="5"/>
        <v>0</v>
      </c>
      <c r="K87" s="53">
        <f t="shared" si="3"/>
        <v>0</v>
      </c>
    </row>
    <row r="88" spans="1:11" hidden="1" outlineLevel="1" x14ac:dyDescent="0.15">
      <c r="A88" s="29"/>
      <c r="B88" s="22"/>
      <c r="C88" s="22"/>
      <c r="D88" s="23"/>
      <c r="E88" s="53">
        <f t="shared" si="4"/>
        <v>0</v>
      </c>
      <c r="F88" s="65"/>
      <c r="G88" s="143"/>
      <c r="H88" s="68"/>
      <c r="I88" s="68"/>
      <c r="J88" s="66">
        <f t="shared" si="5"/>
        <v>0</v>
      </c>
      <c r="K88" s="53">
        <f t="shared" si="3"/>
        <v>0</v>
      </c>
    </row>
    <row r="89" spans="1:11" hidden="1" outlineLevel="1" x14ac:dyDescent="0.15">
      <c r="A89" s="29"/>
      <c r="B89" s="22"/>
      <c r="C89" s="22"/>
      <c r="D89" s="23"/>
      <c r="E89" s="53">
        <f t="shared" si="4"/>
        <v>0</v>
      </c>
      <c r="F89" s="65"/>
      <c r="G89" s="143"/>
      <c r="H89" s="68"/>
      <c r="I89" s="68"/>
      <c r="J89" s="66">
        <f t="shared" si="5"/>
        <v>0</v>
      </c>
      <c r="K89" s="53">
        <f t="shared" si="3"/>
        <v>0</v>
      </c>
    </row>
    <row r="90" spans="1:11" hidden="1" outlineLevel="1" x14ac:dyDescent="0.15">
      <c r="A90" s="29"/>
      <c r="B90" s="22"/>
      <c r="C90" s="22"/>
      <c r="D90" s="23"/>
      <c r="E90" s="53">
        <f t="shared" si="4"/>
        <v>0</v>
      </c>
      <c r="F90" s="65"/>
      <c r="G90" s="143"/>
      <c r="H90" s="68"/>
      <c r="I90" s="68"/>
      <c r="J90" s="66">
        <f t="shared" si="5"/>
        <v>0</v>
      </c>
      <c r="K90" s="53">
        <f t="shared" si="3"/>
        <v>0</v>
      </c>
    </row>
    <row r="91" spans="1:11" hidden="1" outlineLevel="1" x14ac:dyDescent="0.15">
      <c r="A91" s="29"/>
      <c r="B91" s="22"/>
      <c r="C91" s="22"/>
      <c r="D91" s="23"/>
      <c r="E91" s="53">
        <f t="shared" si="4"/>
        <v>0</v>
      </c>
      <c r="F91" s="65"/>
      <c r="G91" s="143"/>
      <c r="H91" s="68"/>
      <c r="I91" s="68"/>
      <c r="J91" s="66">
        <f t="shared" si="5"/>
        <v>0</v>
      </c>
      <c r="K91" s="53">
        <f t="shared" si="3"/>
        <v>0</v>
      </c>
    </row>
    <row r="92" spans="1:11" hidden="1" outlineLevel="1" x14ac:dyDescent="0.15">
      <c r="A92" s="29"/>
      <c r="B92" s="22"/>
      <c r="C92" s="22"/>
      <c r="D92" s="23"/>
      <c r="E92" s="53">
        <f t="shared" si="4"/>
        <v>0</v>
      </c>
      <c r="F92" s="65"/>
      <c r="G92" s="143"/>
      <c r="H92" s="68"/>
      <c r="I92" s="68"/>
      <c r="J92" s="66">
        <f t="shared" si="5"/>
        <v>0</v>
      </c>
      <c r="K92" s="53">
        <f t="shared" si="3"/>
        <v>0</v>
      </c>
    </row>
    <row r="93" spans="1:11" hidden="1" outlineLevel="1" x14ac:dyDescent="0.15">
      <c r="A93" s="29"/>
      <c r="B93" s="22"/>
      <c r="C93" s="22"/>
      <c r="D93" s="23"/>
      <c r="E93" s="53">
        <f t="shared" si="4"/>
        <v>0</v>
      </c>
      <c r="F93" s="65"/>
      <c r="G93" s="143"/>
      <c r="H93" s="68"/>
      <c r="I93" s="68"/>
      <c r="J93" s="66">
        <f t="shared" si="5"/>
        <v>0</v>
      </c>
      <c r="K93" s="53">
        <f t="shared" si="3"/>
        <v>0</v>
      </c>
    </row>
    <row r="94" spans="1:11" hidden="1" outlineLevel="1" x14ac:dyDescent="0.15">
      <c r="A94" s="29"/>
      <c r="B94" s="22"/>
      <c r="C94" s="22"/>
      <c r="D94" s="23"/>
      <c r="E94" s="53">
        <f t="shared" si="4"/>
        <v>0</v>
      </c>
      <c r="F94" s="65"/>
      <c r="G94" s="143"/>
      <c r="H94" s="68"/>
      <c r="I94" s="68"/>
      <c r="J94" s="66">
        <f t="shared" si="5"/>
        <v>0</v>
      </c>
      <c r="K94" s="53">
        <f t="shared" si="3"/>
        <v>0</v>
      </c>
    </row>
    <row r="95" spans="1:11" hidden="1" outlineLevel="1" x14ac:dyDescent="0.15">
      <c r="A95" s="29"/>
      <c r="B95" s="22"/>
      <c r="C95" s="22"/>
      <c r="D95" s="23"/>
      <c r="E95" s="53">
        <f t="shared" si="4"/>
        <v>0</v>
      </c>
      <c r="F95" s="65"/>
      <c r="G95" s="143"/>
      <c r="H95" s="68"/>
      <c r="I95" s="68"/>
      <c r="J95" s="66">
        <f t="shared" si="5"/>
        <v>0</v>
      </c>
      <c r="K95" s="53">
        <f t="shared" si="3"/>
        <v>0</v>
      </c>
    </row>
    <row r="96" spans="1:11" hidden="1" outlineLevel="1" x14ac:dyDescent="0.15">
      <c r="A96" s="29"/>
      <c r="B96" s="22"/>
      <c r="C96" s="22"/>
      <c r="D96" s="23"/>
      <c r="E96" s="53">
        <f t="shared" si="4"/>
        <v>0</v>
      </c>
      <c r="F96" s="65"/>
      <c r="G96" s="143"/>
      <c r="H96" s="68"/>
      <c r="I96" s="68"/>
      <c r="J96" s="66">
        <f t="shared" si="5"/>
        <v>0</v>
      </c>
      <c r="K96" s="53">
        <f t="shared" si="3"/>
        <v>0</v>
      </c>
    </row>
    <row r="97" spans="1:11" hidden="1" outlineLevel="1" x14ac:dyDescent="0.15">
      <c r="A97" s="29"/>
      <c r="B97" s="22"/>
      <c r="C97" s="22"/>
      <c r="D97" s="23"/>
      <c r="E97" s="53">
        <f t="shared" si="4"/>
        <v>0</v>
      </c>
      <c r="F97" s="65"/>
      <c r="G97" s="143"/>
      <c r="H97" s="68"/>
      <c r="I97" s="68"/>
      <c r="J97" s="66">
        <f t="shared" si="5"/>
        <v>0</v>
      </c>
      <c r="K97" s="53">
        <f t="shared" si="3"/>
        <v>0</v>
      </c>
    </row>
    <row r="98" spans="1:11" hidden="1" outlineLevel="1" x14ac:dyDescent="0.15">
      <c r="A98" s="29"/>
      <c r="B98" s="22"/>
      <c r="C98" s="22"/>
      <c r="D98" s="23"/>
      <c r="E98" s="53">
        <f t="shared" si="4"/>
        <v>0</v>
      </c>
      <c r="F98" s="65"/>
      <c r="G98" s="143"/>
      <c r="H98" s="68"/>
      <c r="I98" s="68"/>
      <c r="J98" s="66">
        <f t="shared" si="5"/>
        <v>0</v>
      </c>
      <c r="K98" s="53">
        <f t="shared" si="3"/>
        <v>0</v>
      </c>
    </row>
    <row r="99" spans="1:11" hidden="1" outlineLevel="1" x14ac:dyDescent="0.15">
      <c r="A99" s="29"/>
      <c r="B99" s="22"/>
      <c r="C99" s="22"/>
      <c r="D99" s="23"/>
      <c r="E99" s="53">
        <f t="shared" si="4"/>
        <v>0</v>
      </c>
      <c r="F99" s="65"/>
      <c r="G99" s="143"/>
      <c r="H99" s="68"/>
      <c r="I99" s="68"/>
      <c r="J99" s="66">
        <f t="shared" si="5"/>
        <v>0</v>
      </c>
      <c r="K99" s="53">
        <f t="shared" si="3"/>
        <v>0</v>
      </c>
    </row>
    <row r="100" spans="1:11" hidden="1" outlineLevel="1" x14ac:dyDescent="0.15">
      <c r="A100" s="29"/>
      <c r="B100" s="22"/>
      <c r="C100" s="22"/>
      <c r="D100" s="23"/>
      <c r="E100" s="53">
        <f t="shared" si="4"/>
        <v>0</v>
      </c>
      <c r="F100" s="65"/>
      <c r="G100" s="143"/>
      <c r="H100" s="68"/>
      <c r="I100" s="68"/>
      <c r="J100" s="66">
        <f t="shared" si="5"/>
        <v>0</v>
      </c>
      <c r="K100" s="53">
        <f t="shared" si="3"/>
        <v>0</v>
      </c>
    </row>
    <row r="101" spans="1:11" hidden="1" outlineLevel="1" x14ac:dyDescent="0.15">
      <c r="A101" s="29"/>
      <c r="B101" s="22"/>
      <c r="C101" s="22"/>
      <c r="D101" s="23"/>
      <c r="E101" s="53">
        <f t="shared" si="4"/>
        <v>0</v>
      </c>
      <c r="F101" s="65"/>
      <c r="G101" s="143"/>
      <c r="H101" s="68"/>
      <c r="I101" s="68"/>
      <c r="J101" s="66">
        <f t="shared" si="5"/>
        <v>0</v>
      </c>
      <c r="K101" s="53">
        <f t="shared" si="3"/>
        <v>0</v>
      </c>
    </row>
    <row r="102" spans="1:11" hidden="1" outlineLevel="1" x14ac:dyDescent="0.15">
      <c r="A102" s="29"/>
      <c r="B102" s="22"/>
      <c r="C102" s="22"/>
      <c r="D102" s="23"/>
      <c r="E102" s="53">
        <f t="shared" si="4"/>
        <v>0</v>
      </c>
      <c r="F102" s="65"/>
      <c r="G102" s="143"/>
      <c r="H102" s="68"/>
      <c r="I102" s="68"/>
      <c r="J102" s="66">
        <f t="shared" si="5"/>
        <v>0</v>
      </c>
      <c r="K102" s="53">
        <f t="shared" si="3"/>
        <v>0</v>
      </c>
    </row>
    <row r="103" spans="1:11" hidden="1" outlineLevel="1" x14ac:dyDescent="0.15">
      <c r="A103" s="29"/>
      <c r="B103" s="22"/>
      <c r="C103" s="22"/>
      <c r="D103" s="23"/>
      <c r="E103" s="53">
        <f t="shared" si="4"/>
        <v>0</v>
      </c>
      <c r="F103" s="65"/>
      <c r="G103" s="143"/>
      <c r="H103" s="68"/>
      <c r="I103" s="68"/>
      <c r="J103" s="66">
        <f t="shared" si="5"/>
        <v>0</v>
      </c>
      <c r="K103" s="53">
        <f t="shared" si="3"/>
        <v>0</v>
      </c>
    </row>
    <row r="104" spans="1:11" hidden="1" outlineLevel="1" x14ac:dyDescent="0.15">
      <c r="A104" s="29"/>
      <c r="B104" s="22"/>
      <c r="C104" s="22"/>
      <c r="D104" s="23"/>
      <c r="E104" s="53">
        <f t="shared" si="4"/>
        <v>0</v>
      </c>
      <c r="F104" s="65"/>
      <c r="G104" s="143"/>
      <c r="H104" s="68"/>
      <c r="I104" s="68"/>
      <c r="J104" s="66">
        <f t="shared" si="5"/>
        <v>0</v>
      </c>
      <c r="K104" s="53">
        <f t="shared" si="3"/>
        <v>0</v>
      </c>
    </row>
    <row r="105" spans="1:11" hidden="1" outlineLevel="1" x14ac:dyDescent="0.15">
      <c r="A105" s="29"/>
      <c r="B105" s="22"/>
      <c r="C105" s="22"/>
      <c r="D105" s="23"/>
      <c r="E105" s="53">
        <f t="shared" si="4"/>
        <v>0</v>
      </c>
      <c r="F105" s="65"/>
      <c r="G105" s="143"/>
      <c r="H105" s="68"/>
      <c r="I105" s="68"/>
      <c r="J105" s="66">
        <f t="shared" si="5"/>
        <v>0</v>
      </c>
      <c r="K105" s="53">
        <f t="shared" si="3"/>
        <v>0</v>
      </c>
    </row>
    <row r="106" spans="1:11" hidden="1" outlineLevel="1" x14ac:dyDescent="0.15">
      <c r="A106" s="29"/>
      <c r="B106" s="22"/>
      <c r="C106" s="22"/>
      <c r="D106" s="23"/>
      <c r="E106" s="53">
        <f t="shared" si="4"/>
        <v>0</v>
      </c>
      <c r="F106" s="65"/>
      <c r="G106" s="143"/>
      <c r="H106" s="68"/>
      <c r="I106" s="68"/>
      <c r="J106" s="66">
        <f t="shared" si="5"/>
        <v>0</v>
      </c>
      <c r="K106" s="53">
        <f t="shared" si="3"/>
        <v>0</v>
      </c>
    </row>
    <row r="107" spans="1:11" hidden="1" outlineLevel="1" x14ac:dyDescent="0.15">
      <c r="A107" s="29"/>
      <c r="B107" s="22"/>
      <c r="C107" s="22"/>
      <c r="D107" s="23"/>
      <c r="E107" s="53">
        <f t="shared" si="4"/>
        <v>0</v>
      </c>
      <c r="F107" s="65"/>
      <c r="G107" s="143"/>
      <c r="H107" s="68"/>
      <c r="I107" s="68"/>
      <c r="J107" s="66">
        <f t="shared" si="5"/>
        <v>0</v>
      </c>
      <c r="K107" s="53">
        <f t="shared" si="3"/>
        <v>0</v>
      </c>
    </row>
    <row r="108" spans="1:11" hidden="1" outlineLevel="1" x14ac:dyDescent="0.15">
      <c r="A108" s="29"/>
      <c r="B108" s="22"/>
      <c r="C108" s="22"/>
      <c r="D108" s="23"/>
      <c r="E108" s="53">
        <f t="shared" si="4"/>
        <v>0</v>
      </c>
      <c r="F108" s="65"/>
      <c r="G108" s="143"/>
      <c r="H108" s="68"/>
      <c r="I108" s="68"/>
      <c r="J108" s="66">
        <f t="shared" si="5"/>
        <v>0</v>
      </c>
      <c r="K108" s="53">
        <f t="shared" si="3"/>
        <v>0</v>
      </c>
    </row>
    <row r="109" spans="1:11" hidden="1" outlineLevel="1" x14ac:dyDescent="0.15">
      <c r="A109" s="29"/>
      <c r="B109" s="22"/>
      <c r="C109" s="22"/>
      <c r="D109" s="23"/>
      <c r="E109" s="53">
        <f t="shared" si="4"/>
        <v>0</v>
      </c>
      <c r="F109" s="65"/>
      <c r="G109" s="143"/>
      <c r="H109" s="68"/>
      <c r="I109" s="68"/>
      <c r="J109" s="66">
        <f t="shared" si="5"/>
        <v>0</v>
      </c>
      <c r="K109" s="53">
        <f t="shared" ref="K109:K119" si="6">F109*(1-G109)+(E109-F109)</f>
        <v>0</v>
      </c>
    </row>
    <row r="110" spans="1:11" hidden="1" outlineLevel="1" x14ac:dyDescent="0.15">
      <c r="A110" s="29"/>
      <c r="B110" s="22"/>
      <c r="C110" s="22"/>
      <c r="D110" s="23"/>
      <c r="E110" s="53">
        <f t="shared" si="4"/>
        <v>0</v>
      </c>
      <c r="F110" s="65"/>
      <c r="G110" s="143"/>
      <c r="H110" s="68"/>
      <c r="I110" s="68"/>
      <c r="J110" s="66">
        <f t="shared" si="5"/>
        <v>0</v>
      </c>
      <c r="K110" s="53">
        <f t="shared" si="6"/>
        <v>0</v>
      </c>
    </row>
    <row r="111" spans="1:11" hidden="1" outlineLevel="1" x14ac:dyDescent="0.15">
      <c r="A111" s="29"/>
      <c r="B111" s="22"/>
      <c r="C111" s="22"/>
      <c r="D111" s="23"/>
      <c r="E111" s="53">
        <f t="shared" si="4"/>
        <v>0</v>
      </c>
      <c r="F111" s="65"/>
      <c r="G111" s="143"/>
      <c r="H111" s="68"/>
      <c r="I111" s="68"/>
      <c r="J111" s="66">
        <f t="shared" si="5"/>
        <v>0</v>
      </c>
      <c r="K111" s="53">
        <f t="shared" si="6"/>
        <v>0</v>
      </c>
    </row>
    <row r="112" spans="1:11" hidden="1" outlineLevel="1" x14ac:dyDescent="0.15">
      <c r="A112" s="29"/>
      <c r="B112" s="22"/>
      <c r="C112" s="22"/>
      <c r="D112" s="23"/>
      <c r="E112" s="53">
        <f t="shared" si="4"/>
        <v>0</v>
      </c>
      <c r="F112" s="65"/>
      <c r="G112" s="143"/>
      <c r="H112" s="68"/>
      <c r="I112" s="68"/>
      <c r="J112" s="66">
        <f t="shared" si="5"/>
        <v>0</v>
      </c>
      <c r="K112" s="53">
        <f t="shared" si="6"/>
        <v>0</v>
      </c>
    </row>
    <row r="113" spans="1:11" hidden="1" outlineLevel="1" x14ac:dyDescent="0.15">
      <c r="A113" s="29"/>
      <c r="B113" s="22"/>
      <c r="C113" s="22"/>
      <c r="D113" s="23"/>
      <c r="E113" s="53">
        <f t="shared" si="4"/>
        <v>0</v>
      </c>
      <c r="F113" s="65"/>
      <c r="G113" s="143"/>
      <c r="H113" s="68"/>
      <c r="I113" s="68"/>
      <c r="J113" s="66">
        <f t="shared" si="5"/>
        <v>0</v>
      </c>
      <c r="K113" s="53">
        <f t="shared" si="6"/>
        <v>0</v>
      </c>
    </row>
    <row r="114" spans="1:11" hidden="1" outlineLevel="1" x14ac:dyDescent="0.15">
      <c r="A114" s="29"/>
      <c r="B114" s="22"/>
      <c r="C114" s="22"/>
      <c r="D114" s="23"/>
      <c r="E114" s="53">
        <f t="shared" si="4"/>
        <v>0</v>
      </c>
      <c r="F114" s="65"/>
      <c r="G114" s="143"/>
      <c r="H114" s="68"/>
      <c r="I114" s="68"/>
      <c r="J114" s="66">
        <f t="shared" si="5"/>
        <v>0</v>
      </c>
      <c r="K114" s="53">
        <f t="shared" si="6"/>
        <v>0</v>
      </c>
    </row>
    <row r="115" spans="1:11" hidden="1" outlineLevel="1" x14ac:dyDescent="0.15">
      <c r="A115" s="29"/>
      <c r="B115" s="22"/>
      <c r="C115" s="22"/>
      <c r="D115" s="23"/>
      <c r="E115" s="53">
        <f t="shared" si="4"/>
        <v>0</v>
      </c>
      <c r="F115" s="65"/>
      <c r="G115" s="143"/>
      <c r="H115" s="68"/>
      <c r="I115" s="68"/>
      <c r="J115" s="66">
        <f t="shared" si="5"/>
        <v>0</v>
      </c>
      <c r="K115" s="53">
        <f t="shared" si="6"/>
        <v>0</v>
      </c>
    </row>
    <row r="116" spans="1:11" hidden="1" outlineLevel="1" x14ac:dyDescent="0.15">
      <c r="A116" s="29"/>
      <c r="B116" s="22"/>
      <c r="C116" s="22"/>
      <c r="D116" s="23"/>
      <c r="E116" s="53">
        <f t="shared" si="4"/>
        <v>0</v>
      </c>
      <c r="F116" s="65"/>
      <c r="G116" s="143"/>
      <c r="H116" s="68"/>
      <c r="I116" s="68"/>
      <c r="J116" s="66">
        <f t="shared" si="5"/>
        <v>0</v>
      </c>
      <c r="K116" s="53">
        <f t="shared" si="6"/>
        <v>0</v>
      </c>
    </row>
    <row r="117" spans="1:11" hidden="1" outlineLevel="1" x14ac:dyDescent="0.15">
      <c r="A117" s="29"/>
      <c r="B117" s="22"/>
      <c r="C117" s="22"/>
      <c r="D117" s="23"/>
      <c r="E117" s="53">
        <f t="shared" si="4"/>
        <v>0</v>
      </c>
      <c r="F117" s="65"/>
      <c r="G117" s="143"/>
      <c r="H117" s="68"/>
      <c r="I117" s="68"/>
      <c r="J117" s="66">
        <f t="shared" si="5"/>
        <v>0</v>
      </c>
      <c r="K117" s="53">
        <f t="shared" si="6"/>
        <v>0</v>
      </c>
    </row>
    <row r="118" spans="1:11" hidden="1" outlineLevel="1" x14ac:dyDescent="0.15">
      <c r="A118" s="29"/>
      <c r="B118" s="22"/>
      <c r="C118" s="22"/>
      <c r="D118" s="23"/>
      <c r="E118" s="53">
        <f t="shared" si="4"/>
        <v>0</v>
      </c>
      <c r="F118" s="65"/>
      <c r="G118" s="143"/>
      <c r="H118" s="68"/>
      <c r="I118" s="68"/>
      <c r="J118" s="66">
        <f t="shared" si="5"/>
        <v>0</v>
      </c>
      <c r="K118" s="53">
        <f t="shared" si="6"/>
        <v>0</v>
      </c>
    </row>
    <row r="119" spans="1:11" hidden="1" outlineLevel="1" x14ac:dyDescent="0.15">
      <c r="A119" s="29"/>
      <c r="B119" s="22"/>
      <c r="C119" s="22"/>
      <c r="D119" s="23"/>
      <c r="E119" s="53">
        <f t="shared" si="4"/>
        <v>0</v>
      </c>
      <c r="F119" s="65"/>
      <c r="G119" s="143"/>
      <c r="H119" s="68"/>
      <c r="I119" s="68"/>
      <c r="J119" s="66">
        <f t="shared" si="5"/>
        <v>0</v>
      </c>
      <c r="K119" s="53">
        <f t="shared" si="6"/>
        <v>0</v>
      </c>
    </row>
    <row r="120" spans="1:11" collapsed="1" x14ac:dyDescent="0.15">
      <c r="A120" s="272" t="s">
        <v>43</v>
      </c>
      <c r="B120" s="273"/>
      <c r="C120" s="273"/>
      <c r="D120" s="274"/>
      <c r="E120" s="69">
        <f>SUM(E8:E119)</f>
        <v>0</v>
      </c>
      <c r="F120" s="69">
        <f>SUM(F8:F119)</f>
        <v>0</v>
      </c>
      <c r="G120" s="69">
        <f>E120-K120</f>
        <v>0</v>
      </c>
      <c r="H120" s="69">
        <f>SUM(H8:H119)</f>
        <v>0</v>
      </c>
      <c r="I120" s="69">
        <f>SUM(I8:I119)</f>
        <v>0</v>
      </c>
      <c r="J120" s="69">
        <f>SUM(J8:J119)</f>
        <v>0</v>
      </c>
      <c r="K120" s="69">
        <f>SUM(K8:K119)</f>
        <v>0</v>
      </c>
    </row>
    <row r="121" spans="1:11" ht="22.5" x14ac:dyDescent="0.15">
      <c r="A121" s="327" t="s">
        <v>7</v>
      </c>
      <c r="B121" s="26" t="s">
        <v>35</v>
      </c>
      <c r="C121" s="26" t="s">
        <v>36</v>
      </c>
      <c r="D121" s="321" t="s">
        <v>15</v>
      </c>
      <c r="E121" s="322"/>
      <c r="F121" s="322"/>
      <c r="G121" s="322"/>
      <c r="H121" s="322"/>
      <c r="I121" s="322"/>
      <c r="J121" s="322"/>
      <c r="K121" s="323"/>
    </row>
    <row r="122" spans="1:11" x14ac:dyDescent="0.15">
      <c r="A122" s="328"/>
      <c r="B122" s="4"/>
      <c r="C122" s="4"/>
      <c r="D122" s="324"/>
      <c r="E122" s="325"/>
      <c r="F122" s="325"/>
      <c r="G122" s="325"/>
      <c r="H122" s="325"/>
      <c r="I122" s="325"/>
      <c r="J122" s="325"/>
      <c r="K122" s="326"/>
    </row>
    <row r="123" spans="1:11" ht="10.5" customHeight="1" x14ac:dyDescent="0.15">
      <c r="H123" s="25" t="s">
        <v>105</v>
      </c>
      <c r="I123" s="38" t="str">
        <f ca="1">Opgørelsesskema!H47</f>
        <v/>
      </c>
    </row>
    <row r="124" spans="1:11" ht="10.5" customHeight="1" x14ac:dyDescent="0.15">
      <c r="H124" s="25" t="s">
        <v>102</v>
      </c>
      <c r="I124" s="38" t="e">
        <f ca="1">IF(I123*H120&gt;8000,I123*H120,8000)</f>
        <v>#VALUE!</v>
      </c>
    </row>
    <row r="125" spans="1:11" ht="10.5" customHeight="1" x14ac:dyDescent="0.15">
      <c r="H125" s="25" t="s">
        <v>103</v>
      </c>
      <c r="I125" s="37">
        <f>I120</f>
        <v>0</v>
      </c>
    </row>
    <row r="126" spans="1:11" ht="10.5" customHeight="1" x14ac:dyDescent="0.15">
      <c r="H126" s="25" t="s">
        <v>101</v>
      </c>
      <c r="I126" s="37">
        <f>IF(H120=0,0,I124-I125)</f>
        <v>0</v>
      </c>
    </row>
  </sheetData>
  <sheetProtection sheet="1" objects="1" scenarios="1" selectLockedCells="1"/>
  <dataConsolidate/>
  <mergeCells count="9">
    <mergeCell ref="A120:D120"/>
    <mergeCell ref="A121:A122"/>
    <mergeCell ref="D121:K122"/>
    <mergeCell ref="A1:K1"/>
    <mergeCell ref="A2:K2"/>
    <mergeCell ref="A3:E3"/>
    <mergeCell ref="A4:E4"/>
    <mergeCell ref="A5:K5"/>
    <mergeCell ref="A6:K6"/>
  </mergeCells>
  <dataValidations count="2">
    <dataValidation type="decimal" errorStyle="warning" operator="lessThan" allowBlank="1" showInputMessage="1" showErrorMessage="1" errorTitle="For stor udbetaling" error="Beløbet du har indtastet er større end den gældende hensættelse. Kontrollér beløbet, så der ikke udbetales for mange penge." sqref="H8:H119" xr:uid="{00000000-0002-0000-0900-000000000000}">
      <formula1>K8</formula1>
    </dataValidation>
    <dataValidation type="decimal" operator="greaterThanOrEqual" allowBlank="1" showInputMessage="1" showErrorMessage="1" sqref="F8:G119 C8:D119" xr:uid="{00000000-0002-0000-0900-000001000000}">
      <formula1>0</formula1>
    </dataValidation>
  </dataValidations>
  <pageMargins left="0.39370078740157483" right="0.39370078740157483" top="0.59055118110236227" bottom="0.59055118110236227" header="0" footer="0"/>
  <pageSetup paperSize="9" scale="88" orientation="portrait" r:id="rId1"/>
  <headerFooter alignWithMargins="0">
    <oddFooter>&amp;RSide &amp;P af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0">
    <tabColor theme="9" tint="-0.249977111117893"/>
  </sheetPr>
  <dimension ref="A1:K126"/>
  <sheetViews>
    <sheetView zoomScale="85" zoomScaleNormal="85" zoomScaleSheetLayoutView="75" workbookViewId="0">
      <selection activeCell="A6" sqref="A6:K6"/>
    </sheetView>
  </sheetViews>
  <sheetFormatPr defaultColWidth="9.140625" defaultRowHeight="11.25" outlineLevelRow="1" x14ac:dyDescent="0.15"/>
  <cols>
    <col min="1" max="1" width="29.85546875" style="16" customWidth="1"/>
    <col min="2" max="2" width="7" style="16" customWidth="1"/>
    <col min="3" max="3" width="9.140625" style="16"/>
    <col min="4" max="4" width="13" style="16" customWidth="1"/>
    <col min="5" max="5" width="12.7109375" style="16" customWidth="1"/>
    <col min="6" max="6" width="11" style="16" customWidth="1"/>
    <col min="7" max="7" width="11.5703125" style="16" customWidth="1"/>
    <col min="8" max="8" width="14.85546875" style="16" hidden="1" customWidth="1"/>
    <col min="9" max="9" width="13" style="16" hidden="1" customWidth="1"/>
    <col min="10" max="10" width="12.5703125" style="16" hidden="1" customWidth="1"/>
    <col min="11" max="11" width="15" style="16" customWidth="1"/>
    <col min="12" max="16384" width="9.140625" style="16"/>
  </cols>
  <sheetData>
    <row r="1" spans="1:11" x14ac:dyDescent="0.15">
      <c r="A1" s="293"/>
      <c r="B1" s="294"/>
      <c r="C1" s="294"/>
      <c r="D1" s="294"/>
      <c r="E1" s="294"/>
      <c r="F1" s="294"/>
      <c r="G1" s="294"/>
      <c r="H1" s="294"/>
      <c r="I1" s="294"/>
      <c r="J1" s="294"/>
      <c r="K1" s="329"/>
    </row>
    <row r="2" spans="1:11" x14ac:dyDescent="0.15">
      <c r="A2" s="332" t="s">
        <v>84</v>
      </c>
      <c r="B2" s="331"/>
      <c r="C2" s="331"/>
      <c r="D2" s="331"/>
      <c r="E2" s="331"/>
      <c r="F2" s="331"/>
      <c r="G2" s="331"/>
      <c r="H2" s="331"/>
      <c r="I2" s="331"/>
      <c r="J2" s="331"/>
      <c r="K2" s="333"/>
    </row>
    <row r="3" spans="1:11" x14ac:dyDescent="0.15">
      <c r="A3" s="334"/>
      <c r="B3" s="335"/>
      <c r="C3" s="335"/>
      <c r="D3" s="335"/>
      <c r="E3" s="335"/>
      <c r="F3" s="55"/>
      <c r="G3" s="35" t="s">
        <v>107</v>
      </c>
      <c r="H3" s="18"/>
      <c r="I3" s="18"/>
      <c r="J3" s="18"/>
      <c r="K3" s="39">
        <f>Opgørelsesskema!G1</f>
        <v>0</v>
      </c>
    </row>
    <row r="4" spans="1:11" x14ac:dyDescent="0.15">
      <c r="A4" s="336"/>
      <c r="B4" s="337"/>
      <c r="C4" s="337"/>
      <c r="D4" s="337"/>
      <c r="E4" s="337"/>
      <c r="F4" s="56"/>
      <c r="G4" s="35" t="s">
        <v>29</v>
      </c>
      <c r="H4" s="18"/>
      <c r="I4" s="18"/>
      <c r="J4" s="18"/>
      <c r="K4" s="226">
        <f>Opgørelsesskema!G2</f>
        <v>0</v>
      </c>
    </row>
    <row r="5" spans="1:11" x14ac:dyDescent="0.15">
      <c r="A5" s="265" t="s">
        <v>30</v>
      </c>
      <c r="B5" s="330"/>
      <c r="C5" s="330"/>
      <c r="D5" s="330"/>
      <c r="E5" s="330"/>
      <c r="F5" s="331"/>
      <c r="G5" s="330"/>
      <c r="H5" s="330"/>
      <c r="I5" s="330"/>
      <c r="J5" s="330"/>
      <c r="K5" s="266"/>
    </row>
    <row r="6" spans="1:11" ht="140.25" customHeight="1" x14ac:dyDescent="0.15">
      <c r="A6" s="318"/>
      <c r="B6" s="319"/>
      <c r="C6" s="319"/>
      <c r="D6" s="319"/>
      <c r="E6" s="319"/>
      <c r="F6" s="319"/>
      <c r="G6" s="319"/>
      <c r="H6" s="319"/>
      <c r="I6" s="319"/>
      <c r="J6" s="319"/>
      <c r="K6" s="320"/>
    </row>
    <row r="7" spans="1:11" ht="40.5" customHeight="1" x14ac:dyDescent="0.15">
      <c r="A7" s="24" t="s">
        <v>31</v>
      </c>
      <c r="B7" s="54" t="s">
        <v>32</v>
      </c>
      <c r="C7" s="54" t="s">
        <v>33</v>
      </c>
      <c r="D7" s="54" t="s">
        <v>34</v>
      </c>
      <c r="E7" s="21" t="s">
        <v>45</v>
      </c>
      <c r="F7" s="21" t="s">
        <v>98</v>
      </c>
      <c r="G7" s="21" t="s">
        <v>95</v>
      </c>
      <c r="H7" s="21" t="s">
        <v>100</v>
      </c>
      <c r="I7" s="21" t="s">
        <v>99</v>
      </c>
      <c r="J7" s="21" t="s">
        <v>97</v>
      </c>
      <c r="K7" s="21" t="s">
        <v>44</v>
      </c>
    </row>
    <row r="8" spans="1:11" x14ac:dyDescent="0.15">
      <c r="A8" s="29"/>
      <c r="B8" s="22"/>
      <c r="C8" s="22"/>
      <c r="D8" s="65"/>
      <c r="E8" s="53">
        <f t="shared" ref="E8:E71" si="0">C8*D8</f>
        <v>0</v>
      </c>
      <c r="F8" s="65"/>
      <c r="G8" s="143"/>
      <c r="H8" s="68"/>
      <c r="I8" s="68"/>
      <c r="J8" s="66">
        <f t="shared" ref="J8:J71" si="1">H8-I8</f>
        <v>0</v>
      </c>
      <c r="K8" s="53">
        <f>E8*(1-G8)</f>
        <v>0</v>
      </c>
    </row>
    <row r="9" spans="1:11" x14ac:dyDescent="0.15">
      <c r="A9" s="29"/>
      <c r="B9" s="22"/>
      <c r="C9" s="22"/>
      <c r="D9" s="65"/>
      <c r="E9" s="53">
        <f t="shared" si="0"/>
        <v>0</v>
      </c>
      <c r="F9" s="65"/>
      <c r="G9" s="143"/>
      <c r="H9" s="68"/>
      <c r="I9" s="68"/>
      <c r="J9" s="66">
        <f t="shared" si="1"/>
        <v>0</v>
      </c>
      <c r="K9" s="53">
        <f t="shared" ref="K9:K44" si="2">E9*(1-G9)</f>
        <v>0</v>
      </c>
    </row>
    <row r="10" spans="1:11" x14ac:dyDescent="0.15">
      <c r="A10" s="29"/>
      <c r="B10" s="22"/>
      <c r="C10" s="22"/>
      <c r="D10" s="65"/>
      <c r="E10" s="53">
        <f t="shared" si="0"/>
        <v>0</v>
      </c>
      <c r="F10" s="65"/>
      <c r="G10" s="143"/>
      <c r="H10" s="68"/>
      <c r="I10" s="68"/>
      <c r="J10" s="66">
        <f t="shared" si="1"/>
        <v>0</v>
      </c>
      <c r="K10" s="53">
        <f t="shared" si="2"/>
        <v>0</v>
      </c>
    </row>
    <row r="11" spans="1:11" x14ac:dyDescent="0.15">
      <c r="A11" s="29"/>
      <c r="B11" s="22"/>
      <c r="C11" s="22"/>
      <c r="D11" s="65"/>
      <c r="E11" s="53">
        <f t="shared" si="0"/>
        <v>0</v>
      </c>
      <c r="F11" s="65"/>
      <c r="G11" s="143"/>
      <c r="H11" s="68"/>
      <c r="I11" s="68"/>
      <c r="J11" s="66">
        <f t="shared" si="1"/>
        <v>0</v>
      </c>
      <c r="K11" s="53">
        <f t="shared" si="2"/>
        <v>0</v>
      </c>
    </row>
    <row r="12" spans="1:11" x14ac:dyDescent="0.15">
      <c r="A12" s="29"/>
      <c r="B12" s="22"/>
      <c r="C12" s="22"/>
      <c r="D12" s="65"/>
      <c r="E12" s="53">
        <f t="shared" si="0"/>
        <v>0</v>
      </c>
      <c r="F12" s="65"/>
      <c r="G12" s="143"/>
      <c r="H12" s="68"/>
      <c r="I12" s="68"/>
      <c r="J12" s="66">
        <f t="shared" si="1"/>
        <v>0</v>
      </c>
      <c r="K12" s="53">
        <f t="shared" si="2"/>
        <v>0</v>
      </c>
    </row>
    <row r="13" spans="1:11" x14ac:dyDescent="0.15">
      <c r="A13" s="29"/>
      <c r="B13" s="22"/>
      <c r="C13" s="22"/>
      <c r="D13" s="65"/>
      <c r="E13" s="53">
        <f t="shared" si="0"/>
        <v>0</v>
      </c>
      <c r="F13" s="65"/>
      <c r="G13" s="143"/>
      <c r="H13" s="68"/>
      <c r="I13" s="68"/>
      <c r="J13" s="66">
        <f t="shared" si="1"/>
        <v>0</v>
      </c>
      <c r="K13" s="53">
        <f t="shared" si="2"/>
        <v>0</v>
      </c>
    </row>
    <row r="14" spans="1:11" x14ac:dyDescent="0.15">
      <c r="A14" s="29"/>
      <c r="B14" s="22"/>
      <c r="C14" s="22"/>
      <c r="D14" s="65"/>
      <c r="E14" s="53">
        <f t="shared" si="0"/>
        <v>0</v>
      </c>
      <c r="F14" s="65"/>
      <c r="G14" s="143"/>
      <c r="H14" s="68"/>
      <c r="I14" s="68"/>
      <c r="J14" s="66">
        <f t="shared" si="1"/>
        <v>0</v>
      </c>
      <c r="K14" s="53">
        <f t="shared" si="2"/>
        <v>0</v>
      </c>
    </row>
    <row r="15" spans="1:11" x14ac:dyDescent="0.15">
      <c r="A15" s="29"/>
      <c r="B15" s="22"/>
      <c r="C15" s="22"/>
      <c r="D15" s="65"/>
      <c r="E15" s="53">
        <f t="shared" si="0"/>
        <v>0</v>
      </c>
      <c r="F15" s="65"/>
      <c r="G15" s="143"/>
      <c r="H15" s="68"/>
      <c r="I15" s="68"/>
      <c r="J15" s="66">
        <f t="shared" si="1"/>
        <v>0</v>
      </c>
      <c r="K15" s="53">
        <f t="shared" si="2"/>
        <v>0</v>
      </c>
    </row>
    <row r="16" spans="1:11" x14ac:dyDescent="0.15">
      <c r="A16" s="29"/>
      <c r="B16" s="22"/>
      <c r="C16" s="22"/>
      <c r="D16" s="65"/>
      <c r="E16" s="53">
        <f t="shared" si="0"/>
        <v>0</v>
      </c>
      <c r="F16" s="65"/>
      <c r="G16" s="143"/>
      <c r="H16" s="68"/>
      <c r="I16" s="68"/>
      <c r="J16" s="66">
        <f t="shared" si="1"/>
        <v>0</v>
      </c>
      <c r="K16" s="53">
        <f t="shared" si="2"/>
        <v>0</v>
      </c>
    </row>
    <row r="17" spans="1:11" x14ac:dyDescent="0.15">
      <c r="A17" s="29"/>
      <c r="B17" s="22"/>
      <c r="C17" s="22"/>
      <c r="D17" s="65"/>
      <c r="E17" s="53">
        <f t="shared" si="0"/>
        <v>0</v>
      </c>
      <c r="F17" s="65"/>
      <c r="G17" s="143"/>
      <c r="H17" s="68"/>
      <c r="I17" s="68"/>
      <c r="J17" s="66">
        <f t="shared" si="1"/>
        <v>0</v>
      </c>
      <c r="K17" s="53">
        <f t="shared" si="2"/>
        <v>0</v>
      </c>
    </row>
    <row r="18" spans="1:11" x14ac:dyDescent="0.15">
      <c r="A18" s="29"/>
      <c r="B18" s="22"/>
      <c r="C18" s="22"/>
      <c r="D18" s="65"/>
      <c r="E18" s="53">
        <f t="shared" si="0"/>
        <v>0</v>
      </c>
      <c r="F18" s="65"/>
      <c r="G18" s="143"/>
      <c r="H18" s="68"/>
      <c r="I18" s="68"/>
      <c r="J18" s="66">
        <f t="shared" si="1"/>
        <v>0</v>
      </c>
      <c r="K18" s="53">
        <f t="shared" si="2"/>
        <v>0</v>
      </c>
    </row>
    <row r="19" spans="1:11" x14ac:dyDescent="0.15">
      <c r="A19" s="29"/>
      <c r="B19" s="22"/>
      <c r="C19" s="22"/>
      <c r="D19" s="65"/>
      <c r="E19" s="53">
        <f t="shared" si="0"/>
        <v>0</v>
      </c>
      <c r="F19" s="65"/>
      <c r="G19" s="143"/>
      <c r="H19" s="68"/>
      <c r="I19" s="68"/>
      <c r="J19" s="66">
        <f t="shared" si="1"/>
        <v>0</v>
      </c>
      <c r="K19" s="53">
        <f t="shared" si="2"/>
        <v>0</v>
      </c>
    </row>
    <row r="20" spans="1:11" x14ac:dyDescent="0.15">
      <c r="A20" s="29"/>
      <c r="B20" s="22"/>
      <c r="C20" s="22"/>
      <c r="D20" s="65"/>
      <c r="E20" s="53">
        <f t="shared" si="0"/>
        <v>0</v>
      </c>
      <c r="F20" s="65"/>
      <c r="G20" s="143"/>
      <c r="H20" s="68"/>
      <c r="I20" s="68"/>
      <c r="J20" s="66">
        <f t="shared" si="1"/>
        <v>0</v>
      </c>
      <c r="K20" s="53">
        <f t="shared" si="2"/>
        <v>0</v>
      </c>
    </row>
    <row r="21" spans="1:11" x14ac:dyDescent="0.15">
      <c r="A21" s="29"/>
      <c r="B21" s="22"/>
      <c r="C21" s="22"/>
      <c r="D21" s="65"/>
      <c r="E21" s="53">
        <f t="shared" si="0"/>
        <v>0</v>
      </c>
      <c r="F21" s="65"/>
      <c r="G21" s="143"/>
      <c r="H21" s="68"/>
      <c r="I21" s="68"/>
      <c r="J21" s="66">
        <f t="shared" si="1"/>
        <v>0</v>
      </c>
      <c r="K21" s="53">
        <f t="shared" si="2"/>
        <v>0</v>
      </c>
    </row>
    <row r="22" spans="1:11" x14ac:dyDescent="0.15">
      <c r="A22" s="29"/>
      <c r="B22" s="22"/>
      <c r="C22" s="22"/>
      <c r="D22" s="65"/>
      <c r="E22" s="53">
        <f t="shared" si="0"/>
        <v>0</v>
      </c>
      <c r="F22" s="65"/>
      <c r="G22" s="143"/>
      <c r="H22" s="68"/>
      <c r="I22" s="68"/>
      <c r="J22" s="66">
        <f t="shared" si="1"/>
        <v>0</v>
      </c>
      <c r="K22" s="53">
        <f t="shared" si="2"/>
        <v>0</v>
      </c>
    </row>
    <row r="23" spans="1:11" x14ac:dyDescent="0.15">
      <c r="A23" s="29"/>
      <c r="B23" s="22"/>
      <c r="C23" s="22"/>
      <c r="D23" s="65"/>
      <c r="E23" s="53">
        <f t="shared" si="0"/>
        <v>0</v>
      </c>
      <c r="F23" s="65"/>
      <c r="G23" s="143"/>
      <c r="H23" s="68"/>
      <c r="I23" s="68"/>
      <c r="J23" s="66">
        <f t="shared" si="1"/>
        <v>0</v>
      </c>
      <c r="K23" s="53">
        <f t="shared" si="2"/>
        <v>0</v>
      </c>
    </row>
    <row r="24" spans="1:11" x14ac:dyDescent="0.15">
      <c r="A24" s="29"/>
      <c r="B24" s="22"/>
      <c r="C24" s="22"/>
      <c r="D24" s="65"/>
      <c r="E24" s="53">
        <f t="shared" si="0"/>
        <v>0</v>
      </c>
      <c r="F24" s="65"/>
      <c r="G24" s="143"/>
      <c r="H24" s="68"/>
      <c r="I24" s="68"/>
      <c r="J24" s="66">
        <f t="shared" si="1"/>
        <v>0</v>
      </c>
      <c r="K24" s="53">
        <f t="shared" si="2"/>
        <v>0</v>
      </c>
    </row>
    <row r="25" spans="1:11" x14ac:dyDescent="0.15">
      <c r="A25" s="29"/>
      <c r="B25" s="22"/>
      <c r="C25" s="22"/>
      <c r="D25" s="65"/>
      <c r="E25" s="53">
        <f t="shared" si="0"/>
        <v>0</v>
      </c>
      <c r="F25" s="65"/>
      <c r="G25" s="143"/>
      <c r="H25" s="68"/>
      <c r="I25" s="68"/>
      <c r="J25" s="66">
        <f t="shared" si="1"/>
        <v>0</v>
      </c>
      <c r="K25" s="53">
        <f t="shared" si="2"/>
        <v>0</v>
      </c>
    </row>
    <row r="26" spans="1:11" x14ac:dyDescent="0.15">
      <c r="A26" s="29"/>
      <c r="B26" s="22"/>
      <c r="C26" s="22"/>
      <c r="D26" s="65"/>
      <c r="E26" s="53">
        <f t="shared" si="0"/>
        <v>0</v>
      </c>
      <c r="F26" s="65"/>
      <c r="G26" s="143"/>
      <c r="H26" s="68"/>
      <c r="I26" s="68"/>
      <c r="J26" s="66">
        <f t="shared" si="1"/>
        <v>0</v>
      </c>
      <c r="K26" s="53">
        <f t="shared" si="2"/>
        <v>0</v>
      </c>
    </row>
    <row r="27" spans="1:11" x14ac:dyDescent="0.15">
      <c r="A27" s="29"/>
      <c r="B27" s="22"/>
      <c r="C27" s="22"/>
      <c r="D27" s="65"/>
      <c r="E27" s="53">
        <f t="shared" si="0"/>
        <v>0</v>
      </c>
      <c r="F27" s="65"/>
      <c r="G27" s="143"/>
      <c r="H27" s="68"/>
      <c r="I27" s="68"/>
      <c r="J27" s="66">
        <f t="shared" si="1"/>
        <v>0</v>
      </c>
      <c r="K27" s="53">
        <f t="shared" si="2"/>
        <v>0</v>
      </c>
    </row>
    <row r="28" spans="1:11" x14ac:dyDescent="0.15">
      <c r="A28" s="29"/>
      <c r="B28" s="22"/>
      <c r="C28" s="22"/>
      <c r="D28" s="65"/>
      <c r="E28" s="53">
        <f t="shared" si="0"/>
        <v>0</v>
      </c>
      <c r="F28" s="65"/>
      <c r="G28" s="143"/>
      <c r="H28" s="68"/>
      <c r="I28" s="68"/>
      <c r="J28" s="66">
        <f t="shared" si="1"/>
        <v>0</v>
      </c>
      <c r="K28" s="53">
        <f t="shared" si="2"/>
        <v>0</v>
      </c>
    </row>
    <row r="29" spans="1:11" x14ac:dyDescent="0.15">
      <c r="A29" s="29"/>
      <c r="B29" s="22"/>
      <c r="C29" s="22"/>
      <c r="D29" s="65"/>
      <c r="E29" s="53">
        <f t="shared" si="0"/>
        <v>0</v>
      </c>
      <c r="F29" s="65"/>
      <c r="G29" s="143"/>
      <c r="H29" s="68"/>
      <c r="I29" s="68"/>
      <c r="J29" s="66">
        <f t="shared" si="1"/>
        <v>0</v>
      </c>
      <c r="K29" s="53">
        <f t="shared" si="2"/>
        <v>0</v>
      </c>
    </row>
    <row r="30" spans="1:11" x14ac:dyDescent="0.15">
      <c r="A30" s="29"/>
      <c r="B30" s="22"/>
      <c r="C30" s="22"/>
      <c r="D30" s="65"/>
      <c r="E30" s="53">
        <f t="shared" si="0"/>
        <v>0</v>
      </c>
      <c r="F30" s="65"/>
      <c r="G30" s="143"/>
      <c r="H30" s="68"/>
      <c r="I30" s="68"/>
      <c r="J30" s="66">
        <f t="shared" si="1"/>
        <v>0</v>
      </c>
      <c r="K30" s="53">
        <f t="shared" si="2"/>
        <v>0</v>
      </c>
    </row>
    <row r="31" spans="1:11" x14ac:dyDescent="0.15">
      <c r="A31" s="29"/>
      <c r="B31" s="22"/>
      <c r="C31" s="22"/>
      <c r="D31" s="65"/>
      <c r="E31" s="53">
        <f t="shared" si="0"/>
        <v>0</v>
      </c>
      <c r="F31" s="65"/>
      <c r="G31" s="143"/>
      <c r="H31" s="68"/>
      <c r="I31" s="68"/>
      <c r="J31" s="66">
        <f t="shared" si="1"/>
        <v>0</v>
      </c>
      <c r="K31" s="53">
        <f t="shared" si="2"/>
        <v>0</v>
      </c>
    </row>
    <row r="32" spans="1:11" x14ac:dyDescent="0.15">
      <c r="A32" s="29"/>
      <c r="B32" s="22"/>
      <c r="C32" s="22"/>
      <c r="D32" s="65"/>
      <c r="E32" s="53">
        <f t="shared" si="0"/>
        <v>0</v>
      </c>
      <c r="F32" s="65"/>
      <c r="G32" s="143"/>
      <c r="H32" s="68"/>
      <c r="I32" s="68"/>
      <c r="J32" s="66">
        <f t="shared" si="1"/>
        <v>0</v>
      </c>
      <c r="K32" s="53">
        <f t="shared" si="2"/>
        <v>0</v>
      </c>
    </row>
    <row r="33" spans="1:11" x14ac:dyDescent="0.15">
      <c r="A33" s="29"/>
      <c r="B33" s="22"/>
      <c r="C33" s="22"/>
      <c r="D33" s="65"/>
      <c r="E33" s="53">
        <f t="shared" si="0"/>
        <v>0</v>
      </c>
      <c r="F33" s="65"/>
      <c r="G33" s="143"/>
      <c r="H33" s="68"/>
      <c r="I33" s="68"/>
      <c r="J33" s="66">
        <f t="shared" si="1"/>
        <v>0</v>
      </c>
      <c r="K33" s="53">
        <f t="shared" si="2"/>
        <v>0</v>
      </c>
    </row>
    <row r="34" spans="1:11" x14ac:dyDescent="0.15">
      <c r="A34" s="29"/>
      <c r="B34" s="22"/>
      <c r="C34" s="22"/>
      <c r="D34" s="65"/>
      <c r="E34" s="53">
        <f t="shared" si="0"/>
        <v>0</v>
      </c>
      <c r="F34" s="65"/>
      <c r="G34" s="143"/>
      <c r="H34" s="68"/>
      <c r="I34" s="68"/>
      <c r="J34" s="66">
        <f t="shared" si="1"/>
        <v>0</v>
      </c>
      <c r="K34" s="53">
        <f t="shared" si="2"/>
        <v>0</v>
      </c>
    </row>
    <row r="35" spans="1:11" x14ac:dyDescent="0.15">
      <c r="A35" s="29"/>
      <c r="B35" s="22"/>
      <c r="C35" s="22"/>
      <c r="D35" s="65"/>
      <c r="E35" s="53">
        <f t="shared" si="0"/>
        <v>0</v>
      </c>
      <c r="F35" s="65"/>
      <c r="G35" s="143"/>
      <c r="H35" s="68"/>
      <c r="I35" s="68"/>
      <c r="J35" s="66">
        <f t="shared" si="1"/>
        <v>0</v>
      </c>
      <c r="K35" s="53">
        <f t="shared" si="2"/>
        <v>0</v>
      </c>
    </row>
    <row r="36" spans="1:11" x14ac:dyDescent="0.15">
      <c r="A36" s="29"/>
      <c r="B36" s="22"/>
      <c r="C36" s="22"/>
      <c r="D36" s="65"/>
      <c r="E36" s="53">
        <f t="shared" si="0"/>
        <v>0</v>
      </c>
      <c r="F36" s="65"/>
      <c r="G36" s="143"/>
      <c r="H36" s="68"/>
      <c r="I36" s="68"/>
      <c r="J36" s="66">
        <f t="shared" si="1"/>
        <v>0</v>
      </c>
      <c r="K36" s="53">
        <f t="shared" si="2"/>
        <v>0</v>
      </c>
    </row>
    <row r="37" spans="1:11" x14ac:dyDescent="0.15">
      <c r="A37" s="29"/>
      <c r="B37" s="22"/>
      <c r="C37" s="22"/>
      <c r="D37" s="65"/>
      <c r="E37" s="53">
        <f t="shared" si="0"/>
        <v>0</v>
      </c>
      <c r="F37" s="65"/>
      <c r="G37" s="143"/>
      <c r="H37" s="68"/>
      <c r="I37" s="68"/>
      <c r="J37" s="66">
        <f t="shared" si="1"/>
        <v>0</v>
      </c>
      <c r="K37" s="53">
        <f t="shared" si="2"/>
        <v>0</v>
      </c>
    </row>
    <row r="38" spans="1:11" x14ac:dyDescent="0.15">
      <c r="A38" s="29"/>
      <c r="B38" s="22"/>
      <c r="C38" s="22"/>
      <c r="D38" s="65"/>
      <c r="E38" s="53">
        <f t="shared" si="0"/>
        <v>0</v>
      </c>
      <c r="F38" s="65"/>
      <c r="G38" s="143"/>
      <c r="H38" s="68"/>
      <c r="I38" s="68"/>
      <c r="J38" s="66">
        <f t="shared" si="1"/>
        <v>0</v>
      </c>
      <c r="K38" s="53">
        <f t="shared" si="2"/>
        <v>0</v>
      </c>
    </row>
    <row r="39" spans="1:11" x14ac:dyDescent="0.15">
      <c r="A39" s="29"/>
      <c r="B39" s="22"/>
      <c r="C39" s="22"/>
      <c r="D39" s="65"/>
      <c r="E39" s="53">
        <f t="shared" si="0"/>
        <v>0</v>
      </c>
      <c r="F39" s="65"/>
      <c r="G39" s="143"/>
      <c r="H39" s="68"/>
      <c r="I39" s="68"/>
      <c r="J39" s="66">
        <f t="shared" si="1"/>
        <v>0</v>
      </c>
      <c r="K39" s="53">
        <f t="shared" si="2"/>
        <v>0</v>
      </c>
    </row>
    <row r="40" spans="1:11" x14ac:dyDescent="0.15">
      <c r="A40" s="29"/>
      <c r="B40" s="22"/>
      <c r="C40" s="22"/>
      <c r="D40" s="65"/>
      <c r="E40" s="53">
        <f t="shared" si="0"/>
        <v>0</v>
      </c>
      <c r="F40" s="65"/>
      <c r="G40" s="143"/>
      <c r="H40" s="68"/>
      <c r="I40" s="68"/>
      <c r="J40" s="66">
        <f t="shared" si="1"/>
        <v>0</v>
      </c>
      <c r="K40" s="53">
        <f t="shared" si="2"/>
        <v>0</v>
      </c>
    </row>
    <row r="41" spans="1:11" x14ac:dyDescent="0.15">
      <c r="A41" s="29"/>
      <c r="B41" s="22"/>
      <c r="C41" s="22"/>
      <c r="D41" s="65"/>
      <c r="E41" s="53">
        <f t="shared" si="0"/>
        <v>0</v>
      </c>
      <c r="F41" s="65"/>
      <c r="G41" s="143"/>
      <c r="H41" s="68"/>
      <c r="I41" s="68"/>
      <c r="J41" s="66">
        <f t="shared" si="1"/>
        <v>0</v>
      </c>
      <c r="K41" s="53">
        <f t="shared" si="2"/>
        <v>0</v>
      </c>
    </row>
    <row r="42" spans="1:11" x14ac:dyDescent="0.15">
      <c r="A42" s="29"/>
      <c r="B42" s="22"/>
      <c r="C42" s="22"/>
      <c r="D42" s="65"/>
      <c r="E42" s="53">
        <f t="shared" si="0"/>
        <v>0</v>
      </c>
      <c r="F42" s="65"/>
      <c r="G42" s="143"/>
      <c r="H42" s="68"/>
      <c r="I42" s="68"/>
      <c r="J42" s="66">
        <f t="shared" si="1"/>
        <v>0</v>
      </c>
      <c r="K42" s="53">
        <f t="shared" si="2"/>
        <v>0</v>
      </c>
    </row>
    <row r="43" spans="1:11" x14ac:dyDescent="0.15">
      <c r="A43" s="29"/>
      <c r="B43" s="22"/>
      <c r="C43" s="22"/>
      <c r="D43" s="65"/>
      <c r="E43" s="53">
        <f t="shared" si="0"/>
        <v>0</v>
      </c>
      <c r="F43" s="65"/>
      <c r="G43" s="143"/>
      <c r="H43" s="68"/>
      <c r="I43" s="68"/>
      <c r="J43" s="66">
        <f t="shared" si="1"/>
        <v>0</v>
      </c>
      <c r="K43" s="53">
        <f t="shared" si="2"/>
        <v>0</v>
      </c>
    </row>
    <row r="44" spans="1:11" x14ac:dyDescent="0.15">
      <c r="A44" s="29"/>
      <c r="B44" s="22"/>
      <c r="C44" s="22"/>
      <c r="D44" s="65"/>
      <c r="E44" s="53">
        <f t="shared" si="0"/>
        <v>0</v>
      </c>
      <c r="F44" s="65"/>
      <c r="G44" s="143"/>
      <c r="H44" s="68"/>
      <c r="I44" s="68"/>
      <c r="J44" s="66">
        <f t="shared" si="1"/>
        <v>0</v>
      </c>
      <c r="K44" s="53">
        <f t="shared" si="2"/>
        <v>0</v>
      </c>
    </row>
    <row r="45" spans="1:11" hidden="1" outlineLevel="1" x14ac:dyDescent="0.15">
      <c r="A45" s="29"/>
      <c r="B45" s="22"/>
      <c r="C45" s="22"/>
      <c r="D45" s="23"/>
      <c r="E45" s="53">
        <f t="shared" si="0"/>
        <v>0</v>
      </c>
      <c r="F45" s="65"/>
      <c r="G45" s="143"/>
      <c r="H45" s="68"/>
      <c r="I45" s="68"/>
      <c r="J45" s="66">
        <f t="shared" si="1"/>
        <v>0</v>
      </c>
      <c r="K45" s="53">
        <f t="shared" ref="K45:K108" si="3">F45*(1-G45)+(E45-F45)</f>
        <v>0</v>
      </c>
    </row>
    <row r="46" spans="1:11" hidden="1" outlineLevel="1" x14ac:dyDescent="0.15">
      <c r="A46" s="29"/>
      <c r="B46" s="22"/>
      <c r="C46" s="22"/>
      <c r="D46" s="23"/>
      <c r="E46" s="53">
        <f t="shared" si="0"/>
        <v>0</v>
      </c>
      <c r="F46" s="65"/>
      <c r="G46" s="143"/>
      <c r="H46" s="68"/>
      <c r="I46" s="68"/>
      <c r="J46" s="66">
        <f t="shared" si="1"/>
        <v>0</v>
      </c>
      <c r="K46" s="53">
        <f t="shared" si="3"/>
        <v>0</v>
      </c>
    </row>
    <row r="47" spans="1:11" hidden="1" outlineLevel="1" x14ac:dyDescent="0.15">
      <c r="A47" s="29"/>
      <c r="B47" s="22"/>
      <c r="C47" s="22"/>
      <c r="D47" s="23"/>
      <c r="E47" s="53">
        <f t="shared" si="0"/>
        <v>0</v>
      </c>
      <c r="F47" s="65"/>
      <c r="G47" s="143"/>
      <c r="H47" s="68"/>
      <c r="I47" s="68"/>
      <c r="J47" s="66">
        <f t="shared" si="1"/>
        <v>0</v>
      </c>
      <c r="K47" s="53">
        <f t="shared" si="3"/>
        <v>0</v>
      </c>
    </row>
    <row r="48" spans="1:11" hidden="1" outlineLevel="1" x14ac:dyDescent="0.15">
      <c r="A48" s="29"/>
      <c r="B48" s="22"/>
      <c r="C48" s="22"/>
      <c r="D48" s="23"/>
      <c r="E48" s="53">
        <f t="shared" si="0"/>
        <v>0</v>
      </c>
      <c r="F48" s="65"/>
      <c r="G48" s="143"/>
      <c r="H48" s="68"/>
      <c r="I48" s="68"/>
      <c r="J48" s="66">
        <f t="shared" si="1"/>
        <v>0</v>
      </c>
      <c r="K48" s="53">
        <f t="shared" si="3"/>
        <v>0</v>
      </c>
    </row>
    <row r="49" spans="1:11" hidden="1" outlineLevel="1" x14ac:dyDescent="0.15">
      <c r="A49" s="29"/>
      <c r="B49" s="22"/>
      <c r="C49" s="22"/>
      <c r="D49" s="23"/>
      <c r="E49" s="53">
        <f t="shared" si="0"/>
        <v>0</v>
      </c>
      <c r="F49" s="65"/>
      <c r="G49" s="143"/>
      <c r="H49" s="68"/>
      <c r="I49" s="68"/>
      <c r="J49" s="66">
        <f t="shared" si="1"/>
        <v>0</v>
      </c>
      <c r="K49" s="53">
        <f t="shared" si="3"/>
        <v>0</v>
      </c>
    </row>
    <row r="50" spans="1:11" hidden="1" outlineLevel="1" x14ac:dyDescent="0.15">
      <c r="A50" s="29"/>
      <c r="B50" s="22"/>
      <c r="C50" s="22"/>
      <c r="D50" s="23"/>
      <c r="E50" s="53">
        <f t="shared" si="0"/>
        <v>0</v>
      </c>
      <c r="F50" s="65"/>
      <c r="G50" s="143"/>
      <c r="H50" s="68"/>
      <c r="I50" s="68"/>
      <c r="J50" s="66">
        <f t="shared" si="1"/>
        <v>0</v>
      </c>
      <c r="K50" s="53">
        <f t="shared" si="3"/>
        <v>0</v>
      </c>
    </row>
    <row r="51" spans="1:11" hidden="1" outlineLevel="1" x14ac:dyDescent="0.15">
      <c r="A51" s="29"/>
      <c r="B51" s="22"/>
      <c r="C51" s="22"/>
      <c r="D51" s="23"/>
      <c r="E51" s="53">
        <f t="shared" si="0"/>
        <v>0</v>
      </c>
      <c r="F51" s="65"/>
      <c r="G51" s="143"/>
      <c r="H51" s="68"/>
      <c r="I51" s="68"/>
      <c r="J51" s="66">
        <f t="shared" si="1"/>
        <v>0</v>
      </c>
      <c r="K51" s="53">
        <f t="shared" si="3"/>
        <v>0</v>
      </c>
    </row>
    <row r="52" spans="1:11" hidden="1" outlineLevel="1" x14ac:dyDescent="0.15">
      <c r="A52" s="29"/>
      <c r="B52" s="22"/>
      <c r="C52" s="22"/>
      <c r="D52" s="23"/>
      <c r="E52" s="53">
        <f t="shared" si="0"/>
        <v>0</v>
      </c>
      <c r="F52" s="65"/>
      <c r="G52" s="143"/>
      <c r="H52" s="68"/>
      <c r="I52" s="68"/>
      <c r="J52" s="66">
        <f t="shared" si="1"/>
        <v>0</v>
      </c>
      <c r="K52" s="53">
        <f t="shared" si="3"/>
        <v>0</v>
      </c>
    </row>
    <row r="53" spans="1:11" hidden="1" outlineLevel="1" x14ac:dyDescent="0.15">
      <c r="A53" s="29"/>
      <c r="B53" s="22"/>
      <c r="C53" s="22"/>
      <c r="D53" s="23"/>
      <c r="E53" s="53">
        <f t="shared" si="0"/>
        <v>0</v>
      </c>
      <c r="F53" s="65"/>
      <c r="G53" s="143"/>
      <c r="H53" s="68"/>
      <c r="I53" s="68"/>
      <c r="J53" s="66">
        <f t="shared" si="1"/>
        <v>0</v>
      </c>
      <c r="K53" s="53">
        <f t="shared" si="3"/>
        <v>0</v>
      </c>
    </row>
    <row r="54" spans="1:11" hidden="1" outlineLevel="1" x14ac:dyDescent="0.15">
      <c r="A54" s="29"/>
      <c r="B54" s="22"/>
      <c r="C54" s="22"/>
      <c r="D54" s="23"/>
      <c r="E54" s="53">
        <f t="shared" si="0"/>
        <v>0</v>
      </c>
      <c r="F54" s="65"/>
      <c r="G54" s="143"/>
      <c r="H54" s="68"/>
      <c r="I54" s="68"/>
      <c r="J54" s="66">
        <f t="shared" si="1"/>
        <v>0</v>
      </c>
      <c r="K54" s="53">
        <f t="shared" si="3"/>
        <v>0</v>
      </c>
    </row>
    <row r="55" spans="1:11" hidden="1" outlineLevel="1" x14ac:dyDescent="0.15">
      <c r="A55" s="29"/>
      <c r="B55" s="22"/>
      <c r="C55" s="22"/>
      <c r="D55" s="23"/>
      <c r="E55" s="53">
        <f t="shared" si="0"/>
        <v>0</v>
      </c>
      <c r="F55" s="65"/>
      <c r="G55" s="143"/>
      <c r="H55" s="68"/>
      <c r="I55" s="68"/>
      <c r="J55" s="66">
        <f t="shared" si="1"/>
        <v>0</v>
      </c>
      <c r="K55" s="53">
        <f t="shared" si="3"/>
        <v>0</v>
      </c>
    </row>
    <row r="56" spans="1:11" hidden="1" outlineLevel="1" x14ac:dyDescent="0.15">
      <c r="A56" s="29"/>
      <c r="B56" s="22"/>
      <c r="C56" s="22"/>
      <c r="D56" s="23"/>
      <c r="E56" s="53">
        <f t="shared" si="0"/>
        <v>0</v>
      </c>
      <c r="F56" s="65"/>
      <c r="G56" s="143"/>
      <c r="H56" s="68"/>
      <c r="I56" s="68"/>
      <c r="J56" s="66">
        <f t="shared" si="1"/>
        <v>0</v>
      </c>
      <c r="K56" s="53">
        <f t="shared" si="3"/>
        <v>0</v>
      </c>
    </row>
    <row r="57" spans="1:11" hidden="1" outlineLevel="1" x14ac:dyDescent="0.15">
      <c r="A57" s="29"/>
      <c r="B57" s="22"/>
      <c r="C57" s="22"/>
      <c r="D57" s="23"/>
      <c r="E57" s="53">
        <f t="shared" si="0"/>
        <v>0</v>
      </c>
      <c r="F57" s="65"/>
      <c r="G57" s="143"/>
      <c r="H57" s="68"/>
      <c r="I57" s="68"/>
      <c r="J57" s="66">
        <f t="shared" si="1"/>
        <v>0</v>
      </c>
      <c r="K57" s="53">
        <f t="shared" si="3"/>
        <v>0</v>
      </c>
    </row>
    <row r="58" spans="1:11" hidden="1" outlineLevel="1" x14ac:dyDescent="0.15">
      <c r="A58" s="29"/>
      <c r="B58" s="22"/>
      <c r="C58" s="22"/>
      <c r="D58" s="23"/>
      <c r="E58" s="53">
        <f t="shared" si="0"/>
        <v>0</v>
      </c>
      <c r="F58" s="65"/>
      <c r="G58" s="143"/>
      <c r="H58" s="68"/>
      <c r="I58" s="68"/>
      <c r="J58" s="66">
        <f t="shared" si="1"/>
        <v>0</v>
      </c>
      <c r="K58" s="53">
        <f t="shared" si="3"/>
        <v>0</v>
      </c>
    </row>
    <row r="59" spans="1:11" hidden="1" outlineLevel="1" x14ac:dyDescent="0.15">
      <c r="A59" s="29"/>
      <c r="B59" s="22"/>
      <c r="C59" s="22"/>
      <c r="D59" s="23"/>
      <c r="E59" s="53">
        <f t="shared" si="0"/>
        <v>0</v>
      </c>
      <c r="F59" s="65"/>
      <c r="G59" s="143"/>
      <c r="H59" s="68"/>
      <c r="I59" s="68"/>
      <c r="J59" s="66">
        <f t="shared" si="1"/>
        <v>0</v>
      </c>
      <c r="K59" s="53">
        <f t="shared" si="3"/>
        <v>0</v>
      </c>
    </row>
    <row r="60" spans="1:11" hidden="1" outlineLevel="1" x14ac:dyDescent="0.15">
      <c r="A60" s="29"/>
      <c r="B60" s="22"/>
      <c r="C60" s="22"/>
      <c r="D60" s="23"/>
      <c r="E60" s="53">
        <f t="shared" si="0"/>
        <v>0</v>
      </c>
      <c r="F60" s="65"/>
      <c r="G60" s="143"/>
      <c r="H60" s="68"/>
      <c r="I60" s="68"/>
      <c r="J60" s="66">
        <f t="shared" si="1"/>
        <v>0</v>
      </c>
      <c r="K60" s="53">
        <f t="shared" si="3"/>
        <v>0</v>
      </c>
    </row>
    <row r="61" spans="1:11" hidden="1" outlineLevel="1" x14ac:dyDescent="0.15">
      <c r="A61" s="29"/>
      <c r="B61" s="22"/>
      <c r="C61" s="22"/>
      <c r="D61" s="23"/>
      <c r="E61" s="53">
        <f t="shared" si="0"/>
        <v>0</v>
      </c>
      <c r="F61" s="65"/>
      <c r="G61" s="143"/>
      <c r="H61" s="68"/>
      <c r="I61" s="68"/>
      <c r="J61" s="66">
        <f t="shared" si="1"/>
        <v>0</v>
      </c>
      <c r="K61" s="53">
        <f t="shared" si="3"/>
        <v>0</v>
      </c>
    </row>
    <row r="62" spans="1:11" hidden="1" outlineLevel="1" x14ac:dyDescent="0.15">
      <c r="A62" s="29"/>
      <c r="B62" s="22"/>
      <c r="C62" s="22"/>
      <c r="D62" s="23"/>
      <c r="E62" s="53">
        <f t="shared" si="0"/>
        <v>0</v>
      </c>
      <c r="F62" s="65"/>
      <c r="G62" s="143"/>
      <c r="H62" s="68"/>
      <c r="I62" s="68"/>
      <c r="J62" s="66">
        <f t="shared" si="1"/>
        <v>0</v>
      </c>
      <c r="K62" s="53">
        <f t="shared" si="3"/>
        <v>0</v>
      </c>
    </row>
    <row r="63" spans="1:11" hidden="1" outlineLevel="1" x14ac:dyDescent="0.15">
      <c r="A63" s="29"/>
      <c r="B63" s="22"/>
      <c r="C63" s="22"/>
      <c r="D63" s="23"/>
      <c r="E63" s="53">
        <f t="shared" si="0"/>
        <v>0</v>
      </c>
      <c r="F63" s="65"/>
      <c r="G63" s="143"/>
      <c r="H63" s="68"/>
      <c r="I63" s="68"/>
      <c r="J63" s="66">
        <f t="shared" si="1"/>
        <v>0</v>
      </c>
      <c r="K63" s="53">
        <f t="shared" si="3"/>
        <v>0</v>
      </c>
    </row>
    <row r="64" spans="1:11" hidden="1" outlineLevel="1" x14ac:dyDescent="0.15">
      <c r="A64" s="29"/>
      <c r="B64" s="22"/>
      <c r="C64" s="22"/>
      <c r="D64" s="23"/>
      <c r="E64" s="53">
        <f t="shared" si="0"/>
        <v>0</v>
      </c>
      <c r="F64" s="65"/>
      <c r="G64" s="143"/>
      <c r="H64" s="68"/>
      <c r="I64" s="68"/>
      <c r="J64" s="66">
        <f t="shared" si="1"/>
        <v>0</v>
      </c>
      <c r="K64" s="53">
        <f t="shared" si="3"/>
        <v>0</v>
      </c>
    </row>
    <row r="65" spans="1:11" hidden="1" outlineLevel="1" x14ac:dyDescent="0.15">
      <c r="A65" s="29"/>
      <c r="B65" s="22"/>
      <c r="C65" s="22"/>
      <c r="D65" s="23"/>
      <c r="E65" s="53">
        <f t="shared" si="0"/>
        <v>0</v>
      </c>
      <c r="F65" s="65"/>
      <c r="G65" s="143"/>
      <c r="H65" s="68"/>
      <c r="I65" s="68"/>
      <c r="J65" s="66">
        <f t="shared" si="1"/>
        <v>0</v>
      </c>
      <c r="K65" s="53">
        <f t="shared" si="3"/>
        <v>0</v>
      </c>
    </row>
    <row r="66" spans="1:11" hidden="1" outlineLevel="1" x14ac:dyDescent="0.15">
      <c r="A66" s="29"/>
      <c r="B66" s="22"/>
      <c r="C66" s="22"/>
      <c r="D66" s="23"/>
      <c r="E66" s="53">
        <f t="shared" si="0"/>
        <v>0</v>
      </c>
      <c r="F66" s="65"/>
      <c r="G66" s="143"/>
      <c r="H66" s="68"/>
      <c r="I66" s="68"/>
      <c r="J66" s="66">
        <f t="shared" si="1"/>
        <v>0</v>
      </c>
      <c r="K66" s="53">
        <f t="shared" si="3"/>
        <v>0</v>
      </c>
    </row>
    <row r="67" spans="1:11" hidden="1" outlineLevel="1" x14ac:dyDescent="0.15">
      <c r="A67" s="29"/>
      <c r="B67" s="22"/>
      <c r="C67" s="22"/>
      <c r="D67" s="23"/>
      <c r="E67" s="53">
        <f t="shared" si="0"/>
        <v>0</v>
      </c>
      <c r="F67" s="65"/>
      <c r="G67" s="143"/>
      <c r="H67" s="68"/>
      <c r="I67" s="68"/>
      <c r="J67" s="66">
        <f t="shared" si="1"/>
        <v>0</v>
      </c>
      <c r="K67" s="53">
        <f t="shared" si="3"/>
        <v>0</v>
      </c>
    </row>
    <row r="68" spans="1:11" hidden="1" outlineLevel="1" x14ac:dyDescent="0.15">
      <c r="A68" s="29"/>
      <c r="B68" s="22"/>
      <c r="C68" s="22"/>
      <c r="D68" s="23"/>
      <c r="E68" s="53">
        <f t="shared" si="0"/>
        <v>0</v>
      </c>
      <c r="F68" s="65"/>
      <c r="G68" s="143"/>
      <c r="H68" s="68"/>
      <c r="I68" s="68"/>
      <c r="J68" s="66">
        <f t="shared" si="1"/>
        <v>0</v>
      </c>
      <c r="K68" s="53">
        <f t="shared" si="3"/>
        <v>0</v>
      </c>
    </row>
    <row r="69" spans="1:11" hidden="1" outlineLevel="1" x14ac:dyDescent="0.15">
      <c r="A69" s="29"/>
      <c r="B69" s="22"/>
      <c r="C69" s="22"/>
      <c r="D69" s="23"/>
      <c r="E69" s="53">
        <f t="shared" si="0"/>
        <v>0</v>
      </c>
      <c r="F69" s="65"/>
      <c r="G69" s="143"/>
      <c r="H69" s="68"/>
      <c r="I69" s="68"/>
      <c r="J69" s="66">
        <f t="shared" si="1"/>
        <v>0</v>
      </c>
      <c r="K69" s="53">
        <f t="shared" si="3"/>
        <v>0</v>
      </c>
    </row>
    <row r="70" spans="1:11" hidden="1" outlineLevel="1" x14ac:dyDescent="0.15">
      <c r="A70" s="29"/>
      <c r="B70" s="22"/>
      <c r="C70" s="22"/>
      <c r="D70" s="23"/>
      <c r="E70" s="53">
        <f t="shared" si="0"/>
        <v>0</v>
      </c>
      <c r="F70" s="65"/>
      <c r="G70" s="143"/>
      <c r="H70" s="68"/>
      <c r="I70" s="68"/>
      <c r="J70" s="66">
        <f t="shared" si="1"/>
        <v>0</v>
      </c>
      <c r="K70" s="53">
        <f t="shared" si="3"/>
        <v>0</v>
      </c>
    </row>
    <row r="71" spans="1:11" hidden="1" outlineLevel="1" x14ac:dyDescent="0.15">
      <c r="A71" s="29"/>
      <c r="B71" s="22"/>
      <c r="C71" s="22"/>
      <c r="D71" s="23"/>
      <c r="E71" s="53">
        <f t="shared" si="0"/>
        <v>0</v>
      </c>
      <c r="F71" s="65"/>
      <c r="G71" s="143"/>
      <c r="H71" s="68"/>
      <c r="I71" s="68"/>
      <c r="J71" s="66">
        <f t="shared" si="1"/>
        <v>0</v>
      </c>
      <c r="K71" s="53">
        <f t="shared" si="3"/>
        <v>0</v>
      </c>
    </row>
    <row r="72" spans="1:11" hidden="1" outlineLevel="1" x14ac:dyDescent="0.15">
      <c r="A72" s="29"/>
      <c r="B72" s="22"/>
      <c r="C72" s="22"/>
      <c r="D72" s="23"/>
      <c r="E72" s="53">
        <f t="shared" ref="E72:E119" si="4">C72*D72</f>
        <v>0</v>
      </c>
      <c r="F72" s="65"/>
      <c r="G72" s="143"/>
      <c r="H72" s="68"/>
      <c r="I72" s="68"/>
      <c r="J72" s="66">
        <f t="shared" ref="J72:J119" si="5">H72-I72</f>
        <v>0</v>
      </c>
      <c r="K72" s="53">
        <f t="shared" si="3"/>
        <v>0</v>
      </c>
    </row>
    <row r="73" spans="1:11" hidden="1" outlineLevel="1" x14ac:dyDescent="0.15">
      <c r="A73" s="29"/>
      <c r="B73" s="22"/>
      <c r="C73" s="22"/>
      <c r="D73" s="23"/>
      <c r="E73" s="53">
        <f t="shared" si="4"/>
        <v>0</v>
      </c>
      <c r="F73" s="65"/>
      <c r="G73" s="143"/>
      <c r="H73" s="68"/>
      <c r="I73" s="68"/>
      <c r="J73" s="66">
        <f t="shared" si="5"/>
        <v>0</v>
      </c>
      <c r="K73" s="53">
        <f t="shared" si="3"/>
        <v>0</v>
      </c>
    </row>
    <row r="74" spans="1:11" hidden="1" outlineLevel="1" x14ac:dyDescent="0.15">
      <c r="A74" s="29"/>
      <c r="B74" s="22"/>
      <c r="C74" s="22"/>
      <c r="D74" s="23"/>
      <c r="E74" s="53">
        <f t="shared" si="4"/>
        <v>0</v>
      </c>
      <c r="F74" s="65"/>
      <c r="G74" s="143"/>
      <c r="H74" s="68"/>
      <c r="I74" s="68"/>
      <c r="J74" s="66">
        <f t="shared" si="5"/>
        <v>0</v>
      </c>
      <c r="K74" s="53">
        <f t="shared" si="3"/>
        <v>0</v>
      </c>
    </row>
    <row r="75" spans="1:11" hidden="1" outlineLevel="1" x14ac:dyDescent="0.15">
      <c r="A75" s="29"/>
      <c r="B75" s="22"/>
      <c r="C75" s="22"/>
      <c r="D75" s="23"/>
      <c r="E75" s="53">
        <f t="shared" si="4"/>
        <v>0</v>
      </c>
      <c r="F75" s="65"/>
      <c r="G75" s="143"/>
      <c r="H75" s="68"/>
      <c r="I75" s="68"/>
      <c r="J75" s="66">
        <f t="shared" si="5"/>
        <v>0</v>
      </c>
      <c r="K75" s="53">
        <f t="shared" si="3"/>
        <v>0</v>
      </c>
    </row>
    <row r="76" spans="1:11" hidden="1" outlineLevel="1" x14ac:dyDescent="0.15">
      <c r="A76" s="29"/>
      <c r="B76" s="22"/>
      <c r="C76" s="22"/>
      <c r="D76" s="23"/>
      <c r="E76" s="53">
        <f t="shared" si="4"/>
        <v>0</v>
      </c>
      <c r="F76" s="65"/>
      <c r="G76" s="143"/>
      <c r="H76" s="68"/>
      <c r="I76" s="68"/>
      <c r="J76" s="66">
        <f t="shared" si="5"/>
        <v>0</v>
      </c>
      <c r="K76" s="53">
        <f t="shared" si="3"/>
        <v>0</v>
      </c>
    </row>
    <row r="77" spans="1:11" hidden="1" outlineLevel="1" x14ac:dyDescent="0.15">
      <c r="A77" s="29"/>
      <c r="B77" s="22"/>
      <c r="C77" s="22"/>
      <c r="D77" s="23"/>
      <c r="E77" s="53">
        <f t="shared" si="4"/>
        <v>0</v>
      </c>
      <c r="F77" s="65"/>
      <c r="G77" s="143"/>
      <c r="H77" s="68"/>
      <c r="I77" s="68"/>
      <c r="J77" s="66">
        <f t="shared" si="5"/>
        <v>0</v>
      </c>
      <c r="K77" s="53">
        <f t="shared" si="3"/>
        <v>0</v>
      </c>
    </row>
    <row r="78" spans="1:11" hidden="1" outlineLevel="1" x14ac:dyDescent="0.15">
      <c r="A78" s="29"/>
      <c r="B78" s="22"/>
      <c r="C78" s="22"/>
      <c r="D78" s="23"/>
      <c r="E78" s="53">
        <f t="shared" si="4"/>
        <v>0</v>
      </c>
      <c r="F78" s="65"/>
      <c r="G78" s="143"/>
      <c r="H78" s="68"/>
      <c r="I78" s="68"/>
      <c r="J78" s="66">
        <f t="shared" si="5"/>
        <v>0</v>
      </c>
      <c r="K78" s="53">
        <f t="shared" si="3"/>
        <v>0</v>
      </c>
    </row>
    <row r="79" spans="1:11" hidden="1" outlineLevel="1" x14ac:dyDescent="0.15">
      <c r="A79" s="29"/>
      <c r="B79" s="22"/>
      <c r="C79" s="22"/>
      <c r="D79" s="23"/>
      <c r="E79" s="53">
        <f t="shared" si="4"/>
        <v>0</v>
      </c>
      <c r="F79" s="65"/>
      <c r="G79" s="143"/>
      <c r="H79" s="68"/>
      <c r="I79" s="68"/>
      <c r="J79" s="66">
        <f t="shared" si="5"/>
        <v>0</v>
      </c>
      <c r="K79" s="53">
        <f t="shared" si="3"/>
        <v>0</v>
      </c>
    </row>
    <row r="80" spans="1:11" hidden="1" outlineLevel="1" x14ac:dyDescent="0.15">
      <c r="A80" s="29"/>
      <c r="B80" s="22"/>
      <c r="C80" s="22"/>
      <c r="D80" s="23"/>
      <c r="E80" s="53">
        <f t="shared" si="4"/>
        <v>0</v>
      </c>
      <c r="F80" s="65"/>
      <c r="G80" s="143"/>
      <c r="H80" s="68"/>
      <c r="I80" s="68"/>
      <c r="J80" s="66">
        <f t="shared" si="5"/>
        <v>0</v>
      </c>
      <c r="K80" s="53">
        <f t="shared" si="3"/>
        <v>0</v>
      </c>
    </row>
    <row r="81" spans="1:11" hidden="1" outlineLevel="1" x14ac:dyDescent="0.15">
      <c r="A81" s="29"/>
      <c r="B81" s="22"/>
      <c r="C81" s="22"/>
      <c r="D81" s="23"/>
      <c r="E81" s="53">
        <f t="shared" si="4"/>
        <v>0</v>
      </c>
      <c r="F81" s="65"/>
      <c r="G81" s="143"/>
      <c r="H81" s="68"/>
      <c r="I81" s="68"/>
      <c r="J81" s="66">
        <f t="shared" si="5"/>
        <v>0</v>
      </c>
      <c r="K81" s="53">
        <f t="shared" si="3"/>
        <v>0</v>
      </c>
    </row>
    <row r="82" spans="1:11" hidden="1" outlineLevel="1" x14ac:dyDescent="0.15">
      <c r="A82" s="29"/>
      <c r="B82" s="22"/>
      <c r="C82" s="22"/>
      <c r="D82" s="23"/>
      <c r="E82" s="53">
        <f t="shared" si="4"/>
        <v>0</v>
      </c>
      <c r="F82" s="65"/>
      <c r="G82" s="143"/>
      <c r="H82" s="68"/>
      <c r="I82" s="68"/>
      <c r="J82" s="66">
        <f t="shared" si="5"/>
        <v>0</v>
      </c>
      <c r="K82" s="53">
        <f t="shared" si="3"/>
        <v>0</v>
      </c>
    </row>
    <row r="83" spans="1:11" hidden="1" outlineLevel="1" x14ac:dyDescent="0.15">
      <c r="A83" s="29"/>
      <c r="B83" s="22"/>
      <c r="C83" s="22"/>
      <c r="D83" s="23"/>
      <c r="E83" s="53">
        <f t="shared" si="4"/>
        <v>0</v>
      </c>
      <c r="F83" s="65"/>
      <c r="G83" s="143"/>
      <c r="H83" s="68"/>
      <c r="I83" s="68"/>
      <c r="J83" s="66">
        <f t="shared" si="5"/>
        <v>0</v>
      </c>
      <c r="K83" s="53">
        <f t="shared" si="3"/>
        <v>0</v>
      </c>
    </row>
    <row r="84" spans="1:11" hidden="1" outlineLevel="1" x14ac:dyDescent="0.15">
      <c r="A84" s="29"/>
      <c r="B84" s="22"/>
      <c r="C84" s="22"/>
      <c r="D84" s="23"/>
      <c r="E84" s="53">
        <f t="shared" si="4"/>
        <v>0</v>
      </c>
      <c r="F84" s="65"/>
      <c r="G84" s="143"/>
      <c r="H84" s="68"/>
      <c r="I84" s="68"/>
      <c r="J84" s="66">
        <f t="shared" si="5"/>
        <v>0</v>
      </c>
      <c r="K84" s="53">
        <f t="shared" si="3"/>
        <v>0</v>
      </c>
    </row>
    <row r="85" spans="1:11" hidden="1" outlineLevel="1" x14ac:dyDescent="0.15">
      <c r="A85" s="29"/>
      <c r="B85" s="22"/>
      <c r="C85" s="22"/>
      <c r="D85" s="23"/>
      <c r="E85" s="53">
        <f t="shared" si="4"/>
        <v>0</v>
      </c>
      <c r="F85" s="65"/>
      <c r="G85" s="143"/>
      <c r="H85" s="68"/>
      <c r="I85" s="68"/>
      <c r="J85" s="66">
        <f t="shared" si="5"/>
        <v>0</v>
      </c>
      <c r="K85" s="53">
        <f t="shared" si="3"/>
        <v>0</v>
      </c>
    </row>
    <row r="86" spans="1:11" hidden="1" outlineLevel="1" x14ac:dyDescent="0.15">
      <c r="A86" s="29"/>
      <c r="B86" s="22"/>
      <c r="C86" s="22"/>
      <c r="D86" s="23"/>
      <c r="E86" s="53">
        <f t="shared" si="4"/>
        <v>0</v>
      </c>
      <c r="F86" s="65"/>
      <c r="G86" s="143"/>
      <c r="H86" s="68"/>
      <c r="I86" s="68"/>
      <c r="J86" s="66">
        <f t="shared" si="5"/>
        <v>0</v>
      </c>
      <c r="K86" s="53">
        <f t="shared" si="3"/>
        <v>0</v>
      </c>
    </row>
    <row r="87" spans="1:11" hidden="1" outlineLevel="1" x14ac:dyDescent="0.15">
      <c r="A87" s="29"/>
      <c r="B87" s="22"/>
      <c r="C87" s="22"/>
      <c r="D87" s="23"/>
      <c r="E87" s="53">
        <f t="shared" si="4"/>
        <v>0</v>
      </c>
      <c r="F87" s="65"/>
      <c r="G87" s="143"/>
      <c r="H87" s="68"/>
      <c r="I87" s="68"/>
      <c r="J87" s="66">
        <f t="shared" si="5"/>
        <v>0</v>
      </c>
      <c r="K87" s="53">
        <f t="shared" si="3"/>
        <v>0</v>
      </c>
    </row>
    <row r="88" spans="1:11" hidden="1" outlineLevel="1" x14ac:dyDescent="0.15">
      <c r="A88" s="29"/>
      <c r="B88" s="22"/>
      <c r="C88" s="22"/>
      <c r="D88" s="23"/>
      <c r="E88" s="53">
        <f t="shared" si="4"/>
        <v>0</v>
      </c>
      <c r="F88" s="65"/>
      <c r="G88" s="143"/>
      <c r="H88" s="68"/>
      <c r="I88" s="68"/>
      <c r="J88" s="66">
        <f t="shared" si="5"/>
        <v>0</v>
      </c>
      <c r="K88" s="53">
        <f t="shared" si="3"/>
        <v>0</v>
      </c>
    </row>
    <row r="89" spans="1:11" hidden="1" outlineLevel="1" x14ac:dyDescent="0.15">
      <c r="A89" s="29"/>
      <c r="B89" s="22"/>
      <c r="C89" s="22"/>
      <c r="D89" s="23"/>
      <c r="E89" s="53">
        <f t="shared" si="4"/>
        <v>0</v>
      </c>
      <c r="F89" s="65"/>
      <c r="G89" s="143"/>
      <c r="H89" s="68"/>
      <c r="I89" s="68"/>
      <c r="J89" s="66">
        <f t="shared" si="5"/>
        <v>0</v>
      </c>
      <c r="K89" s="53">
        <f t="shared" si="3"/>
        <v>0</v>
      </c>
    </row>
    <row r="90" spans="1:11" hidden="1" outlineLevel="1" x14ac:dyDescent="0.15">
      <c r="A90" s="29"/>
      <c r="B90" s="22"/>
      <c r="C90" s="22"/>
      <c r="D90" s="23"/>
      <c r="E90" s="53">
        <f t="shared" si="4"/>
        <v>0</v>
      </c>
      <c r="F90" s="65"/>
      <c r="G90" s="143"/>
      <c r="H90" s="68"/>
      <c r="I90" s="68"/>
      <c r="J90" s="66">
        <f t="shared" si="5"/>
        <v>0</v>
      </c>
      <c r="K90" s="53">
        <f t="shared" si="3"/>
        <v>0</v>
      </c>
    </row>
    <row r="91" spans="1:11" hidden="1" outlineLevel="1" x14ac:dyDescent="0.15">
      <c r="A91" s="29"/>
      <c r="B91" s="22"/>
      <c r="C91" s="22"/>
      <c r="D91" s="23"/>
      <c r="E91" s="53">
        <f t="shared" si="4"/>
        <v>0</v>
      </c>
      <c r="F91" s="65"/>
      <c r="G91" s="143"/>
      <c r="H91" s="68"/>
      <c r="I91" s="68"/>
      <c r="J91" s="66">
        <f t="shared" si="5"/>
        <v>0</v>
      </c>
      <c r="K91" s="53">
        <f t="shared" si="3"/>
        <v>0</v>
      </c>
    </row>
    <row r="92" spans="1:11" hidden="1" outlineLevel="1" x14ac:dyDescent="0.15">
      <c r="A92" s="29"/>
      <c r="B92" s="22"/>
      <c r="C92" s="22"/>
      <c r="D92" s="23"/>
      <c r="E92" s="53">
        <f t="shared" si="4"/>
        <v>0</v>
      </c>
      <c r="F92" s="65"/>
      <c r="G92" s="143"/>
      <c r="H92" s="68"/>
      <c r="I92" s="68"/>
      <c r="J92" s="66">
        <f t="shared" si="5"/>
        <v>0</v>
      </c>
      <c r="K92" s="53">
        <f t="shared" si="3"/>
        <v>0</v>
      </c>
    </row>
    <row r="93" spans="1:11" hidden="1" outlineLevel="1" x14ac:dyDescent="0.15">
      <c r="A93" s="29"/>
      <c r="B93" s="22"/>
      <c r="C93" s="22"/>
      <c r="D93" s="23"/>
      <c r="E93" s="53">
        <f t="shared" si="4"/>
        <v>0</v>
      </c>
      <c r="F93" s="65"/>
      <c r="G93" s="143"/>
      <c r="H93" s="68"/>
      <c r="I93" s="68"/>
      <c r="J93" s="66">
        <f t="shared" si="5"/>
        <v>0</v>
      </c>
      <c r="K93" s="53">
        <f t="shared" si="3"/>
        <v>0</v>
      </c>
    </row>
    <row r="94" spans="1:11" hidden="1" outlineLevel="1" x14ac:dyDescent="0.15">
      <c r="A94" s="29"/>
      <c r="B94" s="22"/>
      <c r="C94" s="22"/>
      <c r="D94" s="23"/>
      <c r="E94" s="53">
        <f t="shared" si="4"/>
        <v>0</v>
      </c>
      <c r="F94" s="65"/>
      <c r="G94" s="143"/>
      <c r="H94" s="68"/>
      <c r="I94" s="68"/>
      <c r="J94" s="66">
        <f t="shared" si="5"/>
        <v>0</v>
      </c>
      <c r="K94" s="53">
        <f t="shared" si="3"/>
        <v>0</v>
      </c>
    </row>
    <row r="95" spans="1:11" hidden="1" outlineLevel="1" x14ac:dyDescent="0.15">
      <c r="A95" s="29"/>
      <c r="B95" s="22"/>
      <c r="C95" s="22"/>
      <c r="D95" s="23"/>
      <c r="E95" s="53">
        <f t="shared" si="4"/>
        <v>0</v>
      </c>
      <c r="F95" s="65"/>
      <c r="G95" s="143"/>
      <c r="H95" s="68"/>
      <c r="I95" s="68"/>
      <c r="J95" s="66">
        <f t="shared" si="5"/>
        <v>0</v>
      </c>
      <c r="K95" s="53">
        <f t="shared" si="3"/>
        <v>0</v>
      </c>
    </row>
    <row r="96" spans="1:11" hidden="1" outlineLevel="1" x14ac:dyDescent="0.15">
      <c r="A96" s="29"/>
      <c r="B96" s="22"/>
      <c r="C96" s="22"/>
      <c r="D96" s="23"/>
      <c r="E96" s="53">
        <f t="shared" si="4"/>
        <v>0</v>
      </c>
      <c r="F96" s="65"/>
      <c r="G96" s="143"/>
      <c r="H96" s="68"/>
      <c r="I96" s="68"/>
      <c r="J96" s="66">
        <f t="shared" si="5"/>
        <v>0</v>
      </c>
      <c r="K96" s="53">
        <f t="shared" si="3"/>
        <v>0</v>
      </c>
    </row>
    <row r="97" spans="1:11" hidden="1" outlineLevel="1" x14ac:dyDescent="0.15">
      <c r="A97" s="29"/>
      <c r="B97" s="22"/>
      <c r="C97" s="22"/>
      <c r="D97" s="23"/>
      <c r="E97" s="53">
        <f t="shared" si="4"/>
        <v>0</v>
      </c>
      <c r="F97" s="65"/>
      <c r="G97" s="143"/>
      <c r="H97" s="68"/>
      <c r="I97" s="68"/>
      <c r="J97" s="66">
        <f t="shared" si="5"/>
        <v>0</v>
      </c>
      <c r="K97" s="53">
        <f t="shared" si="3"/>
        <v>0</v>
      </c>
    </row>
    <row r="98" spans="1:11" hidden="1" outlineLevel="1" x14ac:dyDescent="0.15">
      <c r="A98" s="29"/>
      <c r="B98" s="22"/>
      <c r="C98" s="22"/>
      <c r="D98" s="23"/>
      <c r="E98" s="53">
        <f t="shared" si="4"/>
        <v>0</v>
      </c>
      <c r="F98" s="65"/>
      <c r="G98" s="143"/>
      <c r="H98" s="68"/>
      <c r="I98" s="68"/>
      <c r="J98" s="66">
        <f t="shared" si="5"/>
        <v>0</v>
      </c>
      <c r="K98" s="53">
        <f t="shared" si="3"/>
        <v>0</v>
      </c>
    </row>
    <row r="99" spans="1:11" hidden="1" outlineLevel="1" x14ac:dyDescent="0.15">
      <c r="A99" s="29"/>
      <c r="B99" s="22"/>
      <c r="C99" s="22"/>
      <c r="D99" s="23"/>
      <c r="E99" s="53">
        <f t="shared" si="4"/>
        <v>0</v>
      </c>
      <c r="F99" s="65"/>
      <c r="G99" s="143"/>
      <c r="H99" s="68"/>
      <c r="I99" s="68"/>
      <c r="J99" s="66">
        <f t="shared" si="5"/>
        <v>0</v>
      </c>
      <c r="K99" s="53">
        <f t="shared" si="3"/>
        <v>0</v>
      </c>
    </row>
    <row r="100" spans="1:11" hidden="1" outlineLevel="1" x14ac:dyDescent="0.15">
      <c r="A100" s="29"/>
      <c r="B100" s="22"/>
      <c r="C100" s="22"/>
      <c r="D100" s="23"/>
      <c r="E100" s="53">
        <f t="shared" si="4"/>
        <v>0</v>
      </c>
      <c r="F100" s="65"/>
      <c r="G100" s="143"/>
      <c r="H100" s="68"/>
      <c r="I100" s="68"/>
      <c r="J100" s="66">
        <f t="shared" si="5"/>
        <v>0</v>
      </c>
      <c r="K100" s="53">
        <f t="shared" si="3"/>
        <v>0</v>
      </c>
    </row>
    <row r="101" spans="1:11" hidden="1" outlineLevel="1" x14ac:dyDescent="0.15">
      <c r="A101" s="29"/>
      <c r="B101" s="22"/>
      <c r="C101" s="22"/>
      <c r="D101" s="23"/>
      <c r="E101" s="53">
        <f t="shared" si="4"/>
        <v>0</v>
      </c>
      <c r="F101" s="65"/>
      <c r="G101" s="143"/>
      <c r="H101" s="68"/>
      <c r="I101" s="68"/>
      <c r="J101" s="66">
        <f t="shared" si="5"/>
        <v>0</v>
      </c>
      <c r="K101" s="53">
        <f t="shared" si="3"/>
        <v>0</v>
      </c>
    </row>
    <row r="102" spans="1:11" hidden="1" outlineLevel="1" x14ac:dyDescent="0.15">
      <c r="A102" s="29"/>
      <c r="B102" s="22"/>
      <c r="C102" s="22"/>
      <c r="D102" s="23"/>
      <c r="E102" s="53">
        <f t="shared" si="4"/>
        <v>0</v>
      </c>
      <c r="F102" s="65"/>
      <c r="G102" s="143"/>
      <c r="H102" s="68"/>
      <c r="I102" s="68"/>
      <c r="J102" s="66">
        <f t="shared" si="5"/>
        <v>0</v>
      </c>
      <c r="K102" s="53">
        <f t="shared" si="3"/>
        <v>0</v>
      </c>
    </row>
    <row r="103" spans="1:11" hidden="1" outlineLevel="1" x14ac:dyDescent="0.15">
      <c r="A103" s="29"/>
      <c r="B103" s="22"/>
      <c r="C103" s="22"/>
      <c r="D103" s="23"/>
      <c r="E103" s="53">
        <f t="shared" si="4"/>
        <v>0</v>
      </c>
      <c r="F103" s="65"/>
      <c r="G103" s="143"/>
      <c r="H103" s="68"/>
      <c r="I103" s="68"/>
      <c r="J103" s="66">
        <f t="shared" si="5"/>
        <v>0</v>
      </c>
      <c r="K103" s="53">
        <f t="shared" si="3"/>
        <v>0</v>
      </c>
    </row>
    <row r="104" spans="1:11" hidden="1" outlineLevel="1" x14ac:dyDescent="0.15">
      <c r="A104" s="29"/>
      <c r="B104" s="22"/>
      <c r="C104" s="22"/>
      <c r="D104" s="23"/>
      <c r="E104" s="53">
        <f t="shared" si="4"/>
        <v>0</v>
      </c>
      <c r="F104" s="65"/>
      <c r="G104" s="143"/>
      <c r="H104" s="68"/>
      <c r="I104" s="68"/>
      <c r="J104" s="66">
        <f t="shared" si="5"/>
        <v>0</v>
      </c>
      <c r="K104" s="53">
        <f t="shared" si="3"/>
        <v>0</v>
      </c>
    </row>
    <row r="105" spans="1:11" hidden="1" outlineLevel="1" x14ac:dyDescent="0.15">
      <c r="A105" s="29"/>
      <c r="B105" s="22"/>
      <c r="C105" s="22"/>
      <c r="D105" s="23"/>
      <c r="E105" s="53">
        <f t="shared" si="4"/>
        <v>0</v>
      </c>
      <c r="F105" s="65"/>
      <c r="G105" s="143"/>
      <c r="H105" s="68"/>
      <c r="I105" s="68"/>
      <c r="J105" s="66">
        <f t="shared" si="5"/>
        <v>0</v>
      </c>
      <c r="K105" s="53">
        <f t="shared" si="3"/>
        <v>0</v>
      </c>
    </row>
    <row r="106" spans="1:11" hidden="1" outlineLevel="1" x14ac:dyDescent="0.15">
      <c r="A106" s="29"/>
      <c r="B106" s="22"/>
      <c r="C106" s="22"/>
      <c r="D106" s="23"/>
      <c r="E106" s="53">
        <f t="shared" si="4"/>
        <v>0</v>
      </c>
      <c r="F106" s="65"/>
      <c r="G106" s="143"/>
      <c r="H106" s="68"/>
      <c r="I106" s="68"/>
      <c r="J106" s="66">
        <f t="shared" si="5"/>
        <v>0</v>
      </c>
      <c r="K106" s="53">
        <f t="shared" si="3"/>
        <v>0</v>
      </c>
    </row>
    <row r="107" spans="1:11" hidden="1" outlineLevel="1" x14ac:dyDescent="0.15">
      <c r="A107" s="29"/>
      <c r="B107" s="22"/>
      <c r="C107" s="22"/>
      <c r="D107" s="23"/>
      <c r="E107" s="53">
        <f t="shared" si="4"/>
        <v>0</v>
      </c>
      <c r="F107" s="65"/>
      <c r="G107" s="143"/>
      <c r="H107" s="68"/>
      <c r="I107" s="68"/>
      <c r="J107" s="66">
        <f t="shared" si="5"/>
        <v>0</v>
      </c>
      <c r="K107" s="53">
        <f t="shared" si="3"/>
        <v>0</v>
      </c>
    </row>
    <row r="108" spans="1:11" hidden="1" outlineLevel="1" x14ac:dyDescent="0.15">
      <c r="A108" s="29"/>
      <c r="B108" s="22"/>
      <c r="C108" s="22"/>
      <c r="D108" s="23"/>
      <c r="E108" s="53">
        <f t="shared" si="4"/>
        <v>0</v>
      </c>
      <c r="F108" s="65"/>
      <c r="G108" s="143"/>
      <c r="H108" s="68"/>
      <c r="I108" s="68"/>
      <c r="J108" s="66">
        <f t="shared" si="5"/>
        <v>0</v>
      </c>
      <c r="K108" s="53">
        <f t="shared" si="3"/>
        <v>0</v>
      </c>
    </row>
    <row r="109" spans="1:11" hidden="1" outlineLevel="1" x14ac:dyDescent="0.15">
      <c r="A109" s="29"/>
      <c r="B109" s="22"/>
      <c r="C109" s="22"/>
      <c r="D109" s="23"/>
      <c r="E109" s="53">
        <f t="shared" si="4"/>
        <v>0</v>
      </c>
      <c r="F109" s="65"/>
      <c r="G109" s="143"/>
      <c r="H109" s="68"/>
      <c r="I109" s="68"/>
      <c r="J109" s="66">
        <f t="shared" si="5"/>
        <v>0</v>
      </c>
      <c r="K109" s="53">
        <f t="shared" ref="K109:K119" si="6">F109*(1-G109)+(E109-F109)</f>
        <v>0</v>
      </c>
    </row>
    <row r="110" spans="1:11" hidden="1" outlineLevel="1" x14ac:dyDescent="0.15">
      <c r="A110" s="29"/>
      <c r="B110" s="22"/>
      <c r="C110" s="22"/>
      <c r="D110" s="23"/>
      <c r="E110" s="53">
        <f t="shared" si="4"/>
        <v>0</v>
      </c>
      <c r="F110" s="65"/>
      <c r="G110" s="143"/>
      <c r="H110" s="68"/>
      <c r="I110" s="68"/>
      <c r="J110" s="66">
        <f t="shared" si="5"/>
        <v>0</v>
      </c>
      <c r="K110" s="53">
        <f t="shared" si="6"/>
        <v>0</v>
      </c>
    </row>
    <row r="111" spans="1:11" hidden="1" outlineLevel="1" x14ac:dyDescent="0.15">
      <c r="A111" s="29"/>
      <c r="B111" s="22"/>
      <c r="C111" s="22"/>
      <c r="D111" s="23"/>
      <c r="E111" s="53">
        <f t="shared" si="4"/>
        <v>0</v>
      </c>
      <c r="F111" s="65"/>
      <c r="G111" s="143"/>
      <c r="H111" s="68"/>
      <c r="I111" s="68"/>
      <c r="J111" s="66">
        <f t="shared" si="5"/>
        <v>0</v>
      </c>
      <c r="K111" s="53">
        <f t="shared" si="6"/>
        <v>0</v>
      </c>
    </row>
    <row r="112" spans="1:11" hidden="1" outlineLevel="1" x14ac:dyDescent="0.15">
      <c r="A112" s="29"/>
      <c r="B112" s="22"/>
      <c r="C112" s="22"/>
      <c r="D112" s="23"/>
      <c r="E112" s="53">
        <f t="shared" si="4"/>
        <v>0</v>
      </c>
      <c r="F112" s="65"/>
      <c r="G112" s="143"/>
      <c r="H112" s="68"/>
      <c r="I112" s="68"/>
      <c r="J112" s="66">
        <f t="shared" si="5"/>
        <v>0</v>
      </c>
      <c r="K112" s="53">
        <f t="shared" si="6"/>
        <v>0</v>
      </c>
    </row>
    <row r="113" spans="1:11" hidden="1" outlineLevel="1" x14ac:dyDescent="0.15">
      <c r="A113" s="29"/>
      <c r="B113" s="22"/>
      <c r="C113" s="22"/>
      <c r="D113" s="23"/>
      <c r="E113" s="53">
        <f t="shared" si="4"/>
        <v>0</v>
      </c>
      <c r="F113" s="65"/>
      <c r="G113" s="143"/>
      <c r="H113" s="68"/>
      <c r="I113" s="68"/>
      <c r="J113" s="66">
        <f t="shared" si="5"/>
        <v>0</v>
      </c>
      <c r="K113" s="53">
        <f t="shared" si="6"/>
        <v>0</v>
      </c>
    </row>
    <row r="114" spans="1:11" hidden="1" outlineLevel="1" x14ac:dyDescent="0.15">
      <c r="A114" s="29"/>
      <c r="B114" s="22"/>
      <c r="C114" s="22"/>
      <c r="D114" s="23"/>
      <c r="E114" s="53">
        <f t="shared" si="4"/>
        <v>0</v>
      </c>
      <c r="F114" s="65"/>
      <c r="G114" s="143"/>
      <c r="H114" s="68"/>
      <c r="I114" s="68"/>
      <c r="J114" s="66">
        <f t="shared" si="5"/>
        <v>0</v>
      </c>
      <c r="K114" s="53">
        <f t="shared" si="6"/>
        <v>0</v>
      </c>
    </row>
    <row r="115" spans="1:11" hidden="1" outlineLevel="1" x14ac:dyDescent="0.15">
      <c r="A115" s="29"/>
      <c r="B115" s="22"/>
      <c r="C115" s="22"/>
      <c r="D115" s="23"/>
      <c r="E115" s="53">
        <f t="shared" si="4"/>
        <v>0</v>
      </c>
      <c r="F115" s="65"/>
      <c r="G115" s="143"/>
      <c r="H115" s="68"/>
      <c r="I115" s="68"/>
      <c r="J115" s="66">
        <f t="shared" si="5"/>
        <v>0</v>
      </c>
      <c r="K115" s="53">
        <f t="shared" si="6"/>
        <v>0</v>
      </c>
    </row>
    <row r="116" spans="1:11" hidden="1" outlineLevel="1" x14ac:dyDescent="0.15">
      <c r="A116" s="29"/>
      <c r="B116" s="22"/>
      <c r="C116" s="22"/>
      <c r="D116" s="23"/>
      <c r="E116" s="53">
        <f t="shared" si="4"/>
        <v>0</v>
      </c>
      <c r="F116" s="65"/>
      <c r="G116" s="143"/>
      <c r="H116" s="68"/>
      <c r="I116" s="68"/>
      <c r="J116" s="66">
        <f t="shared" si="5"/>
        <v>0</v>
      </c>
      <c r="K116" s="53">
        <f t="shared" si="6"/>
        <v>0</v>
      </c>
    </row>
    <row r="117" spans="1:11" hidden="1" outlineLevel="1" x14ac:dyDescent="0.15">
      <c r="A117" s="29"/>
      <c r="B117" s="22"/>
      <c r="C117" s="22"/>
      <c r="D117" s="23"/>
      <c r="E117" s="53">
        <f t="shared" si="4"/>
        <v>0</v>
      </c>
      <c r="F117" s="65"/>
      <c r="G117" s="143"/>
      <c r="H117" s="68"/>
      <c r="I117" s="68"/>
      <c r="J117" s="66">
        <f t="shared" si="5"/>
        <v>0</v>
      </c>
      <c r="K117" s="53">
        <f t="shared" si="6"/>
        <v>0</v>
      </c>
    </row>
    <row r="118" spans="1:11" hidden="1" outlineLevel="1" x14ac:dyDescent="0.15">
      <c r="A118" s="29"/>
      <c r="B118" s="22"/>
      <c r="C118" s="22"/>
      <c r="D118" s="23"/>
      <c r="E118" s="53">
        <f t="shared" si="4"/>
        <v>0</v>
      </c>
      <c r="F118" s="65"/>
      <c r="G118" s="143"/>
      <c r="H118" s="68"/>
      <c r="I118" s="68"/>
      <c r="J118" s="66">
        <f t="shared" si="5"/>
        <v>0</v>
      </c>
      <c r="K118" s="53">
        <f t="shared" si="6"/>
        <v>0</v>
      </c>
    </row>
    <row r="119" spans="1:11" hidden="1" outlineLevel="1" x14ac:dyDescent="0.15">
      <c r="A119" s="29"/>
      <c r="B119" s="22"/>
      <c r="C119" s="22"/>
      <c r="D119" s="23"/>
      <c r="E119" s="53">
        <f t="shared" si="4"/>
        <v>0</v>
      </c>
      <c r="F119" s="65"/>
      <c r="G119" s="143"/>
      <c r="H119" s="68"/>
      <c r="I119" s="68"/>
      <c r="J119" s="66">
        <f t="shared" si="5"/>
        <v>0</v>
      </c>
      <c r="K119" s="53">
        <f t="shared" si="6"/>
        <v>0</v>
      </c>
    </row>
    <row r="120" spans="1:11" collapsed="1" x14ac:dyDescent="0.15">
      <c r="A120" s="272" t="s">
        <v>43</v>
      </c>
      <c r="B120" s="273"/>
      <c r="C120" s="273"/>
      <c r="D120" s="274"/>
      <c r="E120" s="69">
        <f>SUM(E8:E119)</f>
        <v>0</v>
      </c>
      <c r="F120" s="69">
        <f>SUM(F8:F119)</f>
        <v>0</v>
      </c>
      <c r="G120" s="69">
        <f>E120-K120</f>
        <v>0</v>
      </c>
      <c r="H120" s="69">
        <f>SUM(H8:H119)</f>
        <v>0</v>
      </c>
      <c r="I120" s="69">
        <f>SUM(I8:I119)</f>
        <v>0</v>
      </c>
      <c r="J120" s="69">
        <f>SUM(J8:J119)</f>
        <v>0</v>
      </c>
      <c r="K120" s="69">
        <f>SUM(K8:K119)</f>
        <v>0</v>
      </c>
    </row>
    <row r="121" spans="1:11" ht="22.5" x14ac:dyDescent="0.15">
      <c r="A121" s="327" t="s">
        <v>7</v>
      </c>
      <c r="B121" s="26" t="s">
        <v>35</v>
      </c>
      <c r="C121" s="26" t="s">
        <v>36</v>
      </c>
      <c r="D121" s="321" t="s">
        <v>15</v>
      </c>
      <c r="E121" s="322"/>
      <c r="F121" s="322"/>
      <c r="G121" s="322"/>
      <c r="H121" s="322"/>
      <c r="I121" s="322"/>
      <c r="J121" s="322"/>
      <c r="K121" s="323"/>
    </row>
    <row r="122" spans="1:11" x14ac:dyDescent="0.15">
      <c r="A122" s="328"/>
      <c r="B122" s="4"/>
      <c r="C122" s="4"/>
      <c r="D122" s="324"/>
      <c r="E122" s="325"/>
      <c r="F122" s="325"/>
      <c r="G122" s="325"/>
      <c r="H122" s="325"/>
      <c r="I122" s="325"/>
      <c r="J122" s="325"/>
      <c r="K122" s="326"/>
    </row>
    <row r="123" spans="1:11" ht="10.5" customHeight="1" x14ac:dyDescent="0.15">
      <c r="H123" s="25" t="s">
        <v>105</v>
      </c>
      <c r="I123" s="38" t="str">
        <f ca="1">Opgørelsesskema!H47</f>
        <v/>
      </c>
    </row>
    <row r="124" spans="1:11" ht="10.5" customHeight="1" x14ac:dyDescent="0.15">
      <c r="H124" s="25" t="s">
        <v>102</v>
      </c>
      <c r="I124" s="38" t="e">
        <f ca="1">IF(I123*H120&gt;8000,I123*H120,8000)</f>
        <v>#VALUE!</v>
      </c>
    </row>
    <row r="125" spans="1:11" ht="10.5" customHeight="1" x14ac:dyDescent="0.15">
      <c r="H125" s="25" t="s">
        <v>103</v>
      </c>
      <c r="I125" s="37">
        <f>I120</f>
        <v>0</v>
      </c>
    </row>
    <row r="126" spans="1:11" ht="10.5" customHeight="1" x14ac:dyDescent="0.15">
      <c r="H126" s="25" t="s">
        <v>101</v>
      </c>
      <c r="I126" s="37">
        <f>IF(H120=0,0,I124-I125)</f>
        <v>0</v>
      </c>
    </row>
  </sheetData>
  <sheetProtection sheet="1" objects="1" scenarios="1" selectLockedCells="1"/>
  <dataConsolidate/>
  <mergeCells count="9">
    <mergeCell ref="A120:D120"/>
    <mergeCell ref="A121:A122"/>
    <mergeCell ref="D121:K122"/>
    <mergeCell ref="A1:K1"/>
    <mergeCell ref="A2:K2"/>
    <mergeCell ref="A3:E3"/>
    <mergeCell ref="A4:E4"/>
    <mergeCell ref="A5:K5"/>
    <mergeCell ref="A6:K6"/>
  </mergeCells>
  <dataValidations count="2">
    <dataValidation type="decimal" errorStyle="warning" operator="lessThan" allowBlank="1" showInputMessage="1" showErrorMessage="1" errorTitle="For stor udbetaling" error="Beløbet du har indtastet er større end den gældende hensættelse. Kontrollér beløbet, så der ikke udbetales for mange penge." sqref="H8:H119" xr:uid="{00000000-0002-0000-0A00-000000000000}">
      <formula1>K8</formula1>
    </dataValidation>
    <dataValidation type="decimal" operator="greaterThanOrEqual" allowBlank="1" showInputMessage="1" showErrorMessage="1" sqref="F8:G119 C8:D119" xr:uid="{00000000-0002-0000-0A00-000001000000}">
      <formula1>0</formula1>
    </dataValidation>
  </dataValidations>
  <pageMargins left="0.39370078740157483" right="0.39370078740157483" top="0.59055118110236227" bottom="0.59055118110236227" header="0" footer="0"/>
  <pageSetup paperSize="9" scale="88" orientation="portrait" r:id="rId1"/>
  <headerFooter alignWithMargins="0">
    <oddFooter>&amp;RSide &amp;P af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1">
    <tabColor theme="9" tint="-0.249977111117893"/>
  </sheetPr>
  <dimension ref="A1:K126"/>
  <sheetViews>
    <sheetView zoomScale="85" zoomScaleNormal="85" zoomScaleSheetLayoutView="75" workbookViewId="0">
      <selection activeCell="A6" sqref="A6:K6"/>
    </sheetView>
  </sheetViews>
  <sheetFormatPr defaultColWidth="9.140625" defaultRowHeight="11.25" outlineLevelRow="1" x14ac:dyDescent="0.15"/>
  <cols>
    <col min="1" max="1" width="35.85546875" style="16" customWidth="1"/>
    <col min="2" max="2" width="6.42578125" style="16" customWidth="1"/>
    <col min="3" max="3" width="9.28515625" style="16" bestFit="1" customWidth="1"/>
    <col min="4" max="4" width="9.5703125" style="16" bestFit="1" customWidth="1"/>
    <col min="5" max="5" width="14.28515625" style="16" customWidth="1"/>
    <col min="6" max="6" width="9.7109375" style="16" customWidth="1"/>
    <col min="7" max="7" width="10.28515625" style="16" customWidth="1"/>
    <col min="8" max="8" width="14.85546875" style="16" hidden="1" customWidth="1"/>
    <col min="9" max="9" width="13" style="16" hidden="1" customWidth="1"/>
    <col min="10" max="10" width="12.5703125" style="16" hidden="1" customWidth="1"/>
    <col min="11" max="11" width="15.85546875" style="16" customWidth="1"/>
    <col min="12" max="16384" width="9.140625" style="16"/>
  </cols>
  <sheetData>
    <row r="1" spans="1:11" x14ac:dyDescent="0.15">
      <c r="A1" s="293"/>
      <c r="B1" s="294"/>
      <c r="C1" s="294"/>
      <c r="D1" s="294"/>
      <c r="E1" s="294"/>
      <c r="F1" s="294"/>
      <c r="G1" s="294"/>
      <c r="H1" s="294"/>
      <c r="I1" s="294"/>
      <c r="J1" s="294"/>
      <c r="K1" s="329"/>
    </row>
    <row r="2" spans="1:11" x14ac:dyDescent="0.15">
      <c r="A2" s="332" t="s">
        <v>134</v>
      </c>
      <c r="B2" s="331"/>
      <c r="C2" s="331"/>
      <c r="D2" s="331"/>
      <c r="E2" s="331"/>
      <c r="F2" s="331"/>
      <c r="G2" s="331"/>
      <c r="H2" s="331"/>
      <c r="I2" s="331"/>
      <c r="J2" s="331"/>
      <c r="K2" s="333"/>
    </row>
    <row r="3" spans="1:11" x14ac:dyDescent="0.15">
      <c r="A3" s="334"/>
      <c r="B3" s="335"/>
      <c r="C3" s="335"/>
      <c r="D3" s="335"/>
      <c r="E3" s="335"/>
      <c r="F3" s="55"/>
      <c r="G3" s="35" t="s">
        <v>107</v>
      </c>
      <c r="H3" s="18"/>
      <c r="I3" s="18"/>
      <c r="J3" s="18"/>
      <c r="K3" s="39">
        <f>Opgørelsesskema!G1</f>
        <v>0</v>
      </c>
    </row>
    <row r="4" spans="1:11" x14ac:dyDescent="0.15">
      <c r="A4" s="336"/>
      <c r="B4" s="337"/>
      <c r="C4" s="337"/>
      <c r="D4" s="337"/>
      <c r="E4" s="337"/>
      <c r="F4" s="56"/>
      <c r="G4" s="35" t="s">
        <v>29</v>
      </c>
      <c r="H4" s="18"/>
      <c r="I4" s="18"/>
      <c r="J4" s="18"/>
      <c r="K4" s="226">
        <f>Opgørelsesskema!G2</f>
        <v>0</v>
      </c>
    </row>
    <row r="5" spans="1:11" x14ac:dyDescent="0.15">
      <c r="A5" s="265" t="s">
        <v>30</v>
      </c>
      <c r="B5" s="330"/>
      <c r="C5" s="330"/>
      <c r="D5" s="330"/>
      <c r="E5" s="330"/>
      <c r="F5" s="331"/>
      <c r="G5" s="330"/>
      <c r="H5" s="330"/>
      <c r="I5" s="330"/>
      <c r="J5" s="330"/>
      <c r="K5" s="266"/>
    </row>
    <row r="6" spans="1:11" ht="140.25" customHeight="1" x14ac:dyDescent="0.15">
      <c r="A6" s="318"/>
      <c r="B6" s="319"/>
      <c r="C6" s="319"/>
      <c r="D6" s="319"/>
      <c r="E6" s="319"/>
      <c r="F6" s="319"/>
      <c r="G6" s="319"/>
      <c r="H6" s="319"/>
      <c r="I6" s="319"/>
      <c r="J6" s="319"/>
      <c r="K6" s="320"/>
    </row>
    <row r="7" spans="1:11" ht="40.5" customHeight="1" x14ac:dyDescent="0.15">
      <c r="A7" s="24" t="s">
        <v>31</v>
      </c>
      <c r="B7" s="54" t="s">
        <v>32</v>
      </c>
      <c r="C7" s="54" t="s">
        <v>33</v>
      </c>
      <c r="D7" s="54" t="s">
        <v>34</v>
      </c>
      <c r="E7" s="21" t="s">
        <v>45</v>
      </c>
      <c r="F7" s="164" t="s">
        <v>98</v>
      </c>
      <c r="G7" s="164" t="s">
        <v>95</v>
      </c>
      <c r="H7" s="21" t="s">
        <v>100</v>
      </c>
      <c r="I7" s="21" t="s">
        <v>99</v>
      </c>
      <c r="J7" s="21" t="s">
        <v>97</v>
      </c>
      <c r="K7" s="21" t="s">
        <v>44</v>
      </c>
    </row>
    <row r="8" spans="1:11" x14ac:dyDescent="0.15">
      <c r="A8" s="29" t="s">
        <v>140</v>
      </c>
      <c r="B8" s="14" t="str">
        <f>IF(A8="","","Timer")</f>
        <v>Timer</v>
      </c>
      <c r="C8" s="22"/>
      <c r="D8" s="58">
        <v>100</v>
      </c>
      <c r="E8" s="13">
        <f>IFERROR(C8*D8,"")</f>
        <v>0</v>
      </c>
      <c r="F8" s="60"/>
      <c r="G8" s="62"/>
      <c r="H8" s="36"/>
      <c r="I8" s="36"/>
      <c r="J8" s="15">
        <f t="shared" ref="J8:J71" si="0">H8-I8</f>
        <v>0</v>
      </c>
      <c r="K8" s="13">
        <f>IFERROR(E8*(1-G8),"")</f>
        <v>0</v>
      </c>
    </row>
    <row r="9" spans="1:11" x14ac:dyDescent="0.15">
      <c r="A9" s="29"/>
      <c r="B9" s="14" t="str">
        <f t="shared" ref="B9:B72" si="1">IF(A9="","","Timer")</f>
        <v/>
      </c>
      <c r="C9" s="22"/>
      <c r="D9" s="61" t="str">
        <f>IF(A9="","",100)</f>
        <v/>
      </c>
      <c r="E9" s="13" t="str">
        <f t="shared" ref="E9:E72" si="2">IFERROR(C9*D9,"")</f>
        <v/>
      </c>
      <c r="F9" s="62"/>
      <c r="G9" s="62"/>
      <c r="H9" s="36"/>
      <c r="I9" s="36"/>
      <c r="J9" s="15">
        <f t="shared" si="0"/>
        <v>0</v>
      </c>
      <c r="K9" s="13" t="str">
        <f t="shared" ref="K9:K72" si="3">IFERROR(E9*(1-G9),"")</f>
        <v/>
      </c>
    </row>
    <row r="10" spans="1:11" x14ac:dyDescent="0.15">
      <c r="A10" s="225"/>
      <c r="B10" s="14" t="str">
        <f t="shared" si="1"/>
        <v/>
      </c>
      <c r="C10" s="22"/>
      <c r="D10" s="61" t="str">
        <f t="shared" ref="D10:D44" si="4">IF(A10="","",100)</f>
        <v/>
      </c>
      <c r="E10" s="13" t="str">
        <f t="shared" si="2"/>
        <v/>
      </c>
      <c r="F10" s="62"/>
      <c r="G10" s="62"/>
      <c r="H10" s="36"/>
      <c r="I10" s="36"/>
      <c r="J10" s="15">
        <f t="shared" si="0"/>
        <v>0</v>
      </c>
      <c r="K10" s="13" t="str">
        <f t="shared" si="3"/>
        <v/>
      </c>
    </row>
    <row r="11" spans="1:11" x14ac:dyDescent="0.15">
      <c r="A11" s="29"/>
      <c r="B11" s="14" t="str">
        <f t="shared" si="1"/>
        <v/>
      </c>
      <c r="C11" s="22"/>
      <c r="D11" s="61" t="str">
        <f t="shared" si="4"/>
        <v/>
      </c>
      <c r="E11" s="13" t="str">
        <f t="shared" si="2"/>
        <v/>
      </c>
      <c r="F11" s="62"/>
      <c r="G11" s="62"/>
      <c r="H11" s="36"/>
      <c r="I11" s="36"/>
      <c r="J11" s="15">
        <f t="shared" si="0"/>
        <v>0</v>
      </c>
      <c r="K11" s="13" t="str">
        <f t="shared" si="3"/>
        <v/>
      </c>
    </row>
    <row r="12" spans="1:11" x14ac:dyDescent="0.15">
      <c r="A12" s="29"/>
      <c r="B12" s="14" t="str">
        <f t="shared" si="1"/>
        <v/>
      </c>
      <c r="C12" s="22"/>
      <c r="D12" s="61" t="str">
        <f t="shared" si="4"/>
        <v/>
      </c>
      <c r="E12" s="13" t="str">
        <f t="shared" si="2"/>
        <v/>
      </c>
      <c r="F12" s="62"/>
      <c r="G12" s="62"/>
      <c r="H12" s="36"/>
      <c r="I12" s="36"/>
      <c r="J12" s="15">
        <f t="shared" si="0"/>
        <v>0</v>
      </c>
      <c r="K12" s="13" t="str">
        <f t="shared" si="3"/>
        <v/>
      </c>
    </row>
    <row r="13" spans="1:11" x14ac:dyDescent="0.15">
      <c r="A13" s="29"/>
      <c r="B13" s="14" t="str">
        <f t="shared" si="1"/>
        <v/>
      </c>
      <c r="C13" s="22"/>
      <c r="D13" s="61" t="str">
        <f t="shared" si="4"/>
        <v/>
      </c>
      <c r="E13" s="13" t="str">
        <f t="shared" si="2"/>
        <v/>
      </c>
      <c r="F13" s="62"/>
      <c r="G13" s="62"/>
      <c r="H13" s="36"/>
      <c r="I13" s="36"/>
      <c r="J13" s="15">
        <f t="shared" si="0"/>
        <v>0</v>
      </c>
      <c r="K13" s="13" t="str">
        <f t="shared" si="3"/>
        <v/>
      </c>
    </row>
    <row r="14" spans="1:11" x14ac:dyDescent="0.15">
      <c r="A14" s="29"/>
      <c r="B14" s="14" t="str">
        <f t="shared" si="1"/>
        <v/>
      </c>
      <c r="C14" s="22"/>
      <c r="D14" s="61" t="str">
        <f t="shared" si="4"/>
        <v/>
      </c>
      <c r="E14" s="13" t="str">
        <f t="shared" si="2"/>
        <v/>
      </c>
      <c r="F14" s="62"/>
      <c r="G14" s="62"/>
      <c r="H14" s="36"/>
      <c r="I14" s="36"/>
      <c r="J14" s="15">
        <f t="shared" si="0"/>
        <v>0</v>
      </c>
      <c r="K14" s="13" t="str">
        <f t="shared" si="3"/>
        <v/>
      </c>
    </row>
    <row r="15" spans="1:11" x14ac:dyDescent="0.15">
      <c r="A15" s="29"/>
      <c r="B15" s="14" t="str">
        <f t="shared" si="1"/>
        <v/>
      </c>
      <c r="C15" s="22"/>
      <c r="D15" s="61" t="str">
        <f t="shared" si="4"/>
        <v/>
      </c>
      <c r="E15" s="13" t="str">
        <f t="shared" si="2"/>
        <v/>
      </c>
      <c r="F15" s="62"/>
      <c r="G15" s="62"/>
      <c r="H15" s="36"/>
      <c r="I15" s="36"/>
      <c r="J15" s="15">
        <f t="shared" si="0"/>
        <v>0</v>
      </c>
      <c r="K15" s="13" t="str">
        <f t="shared" si="3"/>
        <v/>
      </c>
    </row>
    <row r="16" spans="1:11" x14ac:dyDescent="0.15">
      <c r="A16" s="29"/>
      <c r="B16" s="14" t="str">
        <f t="shared" si="1"/>
        <v/>
      </c>
      <c r="C16" s="22"/>
      <c r="D16" s="61" t="str">
        <f t="shared" si="4"/>
        <v/>
      </c>
      <c r="E16" s="13" t="str">
        <f t="shared" si="2"/>
        <v/>
      </c>
      <c r="F16" s="62"/>
      <c r="G16" s="62"/>
      <c r="H16" s="36"/>
      <c r="I16" s="36"/>
      <c r="J16" s="15">
        <f t="shared" si="0"/>
        <v>0</v>
      </c>
      <c r="K16" s="13" t="str">
        <f t="shared" si="3"/>
        <v/>
      </c>
    </row>
    <row r="17" spans="1:11" x14ac:dyDescent="0.15">
      <c r="A17" s="29"/>
      <c r="B17" s="14" t="str">
        <f t="shared" si="1"/>
        <v/>
      </c>
      <c r="C17" s="22"/>
      <c r="D17" s="61" t="str">
        <f t="shared" si="4"/>
        <v/>
      </c>
      <c r="E17" s="13" t="str">
        <f t="shared" si="2"/>
        <v/>
      </c>
      <c r="F17" s="62"/>
      <c r="G17" s="62"/>
      <c r="H17" s="36"/>
      <c r="I17" s="36"/>
      <c r="J17" s="15">
        <f t="shared" si="0"/>
        <v>0</v>
      </c>
      <c r="K17" s="13" t="str">
        <f t="shared" si="3"/>
        <v/>
      </c>
    </row>
    <row r="18" spans="1:11" x14ac:dyDescent="0.15">
      <c r="A18" s="29"/>
      <c r="B18" s="14" t="str">
        <f t="shared" si="1"/>
        <v/>
      </c>
      <c r="C18" s="22"/>
      <c r="D18" s="61" t="str">
        <f t="shared" si="4"/>
        <v/>
      </c>
      <c r="E18" s="13" t="str">
        <f t="shared" si="2"/>
        <v/>
      </c>
      <c r="F18" s="62"/>
      <c r="G18" s="62"/>
      <c r="H18" s="36"/>
      <c r="I18" s="36"/>
      <c r="J18" s="15">
        <f t="shared" si="0"/>
        <v>0</v>
      </c>
      <c r="K18" s="13" t="str">
        <f t="shared" si="3"/>
        <v/>
      </c>
    </row>
    <row r="19" spans="1:11" x14ac:dyDescent="0.15">
      <c r="A19" s="29"/>
      <c r="B19" s="14" t="str">
        <f t="shared" si="1"/>
        <v/>
      </c>
      <c r="C19" s="22"/>
      <c r="D19" s="61" t="str">
        <f t="shared" si="4"/>
        <v/>
      </c>
      <c r="E19" s="13" t="str">
        <f t="shared" si="2"/>
        <v/>
      </c>
      <c r="F19" s="62"/>
      <c r="G19" s="62"/>
      <c r="H19" s="36"/>
      <c r="I19" s="36"/>
      <c r="J19" s="15">
        <f t="shared" si="0"/>
        <v>0</v>
      </c>
      <c r="K19" s="13" t="str">
        <f t="shared" si="3"/>
        <v/>
      </c>
    </row>
    <row r="20" spans="1:11" x14ac:dyDescent="0.15">
      <c r="A20" s="29"/>
      <c r="B20" s="14" t="str">
        <f t="shared" si="1"/>
        <v/>
      </c>
      <c r="C20" s="22"/>
      <c r="D20" s="61" t="str">
        <f t="shared" si="4"/>
        <v/>
      </c>
      <c r="E20" s="13" t="str">
        <f t="shared" si="2"/>
        <v/>
      </c>
      <c r="F20" s="62"/>
      <c r="G20" s="62"/>
      <c r="H20" s="36"/>
      <c r="I20" s="36"/>
      <c r="J20" s="15">
        <f t="shared" si="0"/>
        <v>0</v>
      </c>
      <c r="K20" s="13" t="str">
        <f t="shared" si="3"/>
        <v/>
      </c>
    </row>
    <row r="21" spans="1:11" x14ac:dyDescent="0.15">
      <c r="A21" s="29"/>
      <c r="B21" s="14" t="str">
        <f t="shared" si="1"/>
        <v/>
      </c>
      <c r="C21" s="22"/>
      <c r="D21" s="61" t="str">
        <f t="shared" si="4"/>
        <v/>
      </c>
      <c r="E21" s="13" t="str">
        <f t="shared" si="2"/>
        <v/>
      </c>
      <c r="F21" s="62"/>
      <c r="G21" s="62"/>
      <c r="H21" s="36"/>
      <c r="I21" s="36"/>
      <c r="J21" s="15">
        <f t="shared" si="0"/>
        <v>0</v>
      </c>
      <c r="K21" s="13" t="str">
        <f t="shared" si="3"/>
        <v/>
      </c>
    </row>
    <row r="22" spans="1:11" x14ac:dyDescent="0.15">
      <c r="A22" s="29"/>
      <c r="B22" s="14" t="str">
        <f t="shared" si="1"/>
        <v/>
      </c>
      <c r="C22" s="22"/>
      <c r="D22" s="61" t="str">
        <f t="shared" si="4"/>
        <v/>
      </c>
      <c r="E22" s="13" t="str">
        <f t="shared" si="2"/>
        <v/>
      </c>
      <c r="F22" s="62"/>
      <c r="G22" s="62"/>
      <c r="H22" s="36"/>
      <c r="I22" s="36"/>
      <c r="J22" s="15">
        <f t="shared" si="0"/>
        <v>0</v>
      </c>
      <c r="K22" s="13" t="str">
        <f t="shared" si="3"/>
        <v/>
      </c>
    </row>
    <row r="23" spans="1:11" x14ac:dyDescent="0.15">
      <c r="A23" s="29"/>
      <c r="B23" s="14" t="str">
        <f t="shared" si="1"/>
        <v/>
      </c>
      <c r="C23" s="22"/>
      <c r="D23" s="61" t="str">
        <f t="shared" si="4"/>
        <v/>
      </c>
      <c r="E23" s="13" t="str">
        <f t="shared" si="2"/>
        <v/>
      </c>
      <c r="F23" s="62"/>
      <c r="G23" s="62"/>
      <c r="H23" s="36"/>
      <c r="I23" s="36"/>
      <c r="J23" s="15">
        <f t="shared" si="0"/>
        <v>0</v>
      </c>
      <c r="K23" s="13" t="str">
        <f t="shared" si="3"/>
        <v/>
      </c>
    </row>
    <row r="24" spans="1:11" x14ac:dyDescent="0.15">
      <c r="A24" s="29"/>
      <c r="B24" s="14" t="str">
        <f t="shared" si="1"/>
        <v/>
      </c>
      <c r="C24" s="22"/>
      <c r="D24" s="61" t="str">
        <f t="shared" si="4"/>
        <v/>
      </c>
      <c r="E24" s="13" t="str">
        <f t="shared" si="2"/>
        <v/>
      </c>
      <c r="F24" s="62"/>
      <c r="G24" s="62"/>
      <c r="H24" s="36"/>
      <c r="I24" s="36"/>
      <c r="J24" s="15">
        <f t="shared" si="0"/>
        <v>0</v>
      </c>
      <c r="K24" s="13" t="str">
        <f t="shared" si="3"/>
        <v/>
      </c>
    </row>
    <row r="25" spans="1:11" x14ac:dyDescent="0.15">
      <c r="A25" s="29"/>
      <c r="B25" s="14" t="str">
        <f t="shared" si="1"/>
        <v/>
      </c>
      <c r="C25" s="22"/>
      <c r="D25" s="61" t="str">
        <f t="shared" si="4"/>
        <v/>
      </c>
      <c r="E25" s="13" t="str">
        <f t="shared" si="2"/>
        <v/>
      </c>
      <c r="F25" s="62"/>
      <c r="G25" s="62"/>
      <c r="H25" s="36"/>
      <c r="I25" s="36"/>
      <c r="J25" s="15">
        <f t="shared" si="0"/>
        <v>0</v>
      </c>
      <c r="K25" s="13" t="str">
        <f t="shared" si="3"/>
        <v/>
      </c>
    </row>
    <row r="26" spans="1:11" x14ac:dyDescent="0.15">
      <c r="A26" s="29"/>
      <c r="B26" s="14" t="str">
        <f t="shared" si="1"/>
        <v/>
      </c>
      <c r="C26" s="22"/>
      <c r="D26" s="61" t="str">
        <f t="shared" si="4"/>
        <v/>
      </c>
      <c r="E26" s="13" t="str">
        <f t="shared" si="2"/>
        <v/>
      </c>
      <c r="F26" s="62"/>
      <c r="G26" s="62"/>
      <c r="H26" s="36"/>
      <c r="I26" s="36"/>
      <c r="J26" s="15">
        <f t="shared" si="0"/>
        <v>0</v>
      </c>
      <c r="K26" s="13" t="str">
        <f t="shared" si="3"/>
        <v/>
      </c>
    </row>
    <row r="27" spans="1:11" x14ac:dyDescent="0.15">
      <c r="A27" s="29"/>
      <c r="B27" s="14" t="str">
        <f t="shared" si="1"/>
        <v/>
      </c>
      <c r="C27" s="22"/>
      <c r="D27" s="61" t="str">
        <f t="shared" si="4"/>
        <v/>
      </c>
      <c r="E27" s="13" t="str">
        <f t="shared" si="2"/>
        <v/>
      </c>
      <c r="F27" s="62"/>
      <c r="G27" s="62"/>
      <c r="H27" s="36"/>
      <c r="I27" s="36"/>
      <c r="J27" s="15">
        <f t="shared" si="0"/>
        <v>0</v>
      </c>
      <c r="K27" s="13" t="str">
        <f t="shared" si="3"/>
        <v/>
      </c>
    </row>
    <row r="28" spans="1:11" x14ac:dyDescent="0.15">
      <c r="A28" s="29"/>
      <c r="B28" s="14" t="str">
        <f t="shared" si="1"/>
        <v/>
      </c>
      <c r="C28" s="22"/>
      <c r="D28" s="61" t="str">
        <f t="shared" si="4"/>
        <v/>
      </c>
      <c r="E28" s="13" t="str">
        <f t="shared" si="2"/>
        <v/>
      </c>
      <c r="F28" s="62"/>
      <c r="G28" s="62"/>
      <c r="H28" s="36"/>
      <c r="I28" s="36"/>
      <c r="J28" s="15">
        <f t="shared" si="0"/>
        <v>0</v>
      </c>
      <c r="K28" s="13" t="str">
        <f t="shared" si="3"/>
        <v/>
      </c>
    </row>
    <row r="29" spans="1:11" x14ac:dyDescent="0.15">
      <c r="A29" s="29"/>
      <c r="B29" s="14" t="str">
        <f t="shared" si="1"/>
        <v/>
      </c>
      <c r="C29" s="22"/>
      <c r="D29" s="61" t="str">
        <f t="shared" si="4"/>
        <v/>
      </c>
      <c r="E29" s="13" t="str">
        <f t="shared" si="2"/>
        <v/>
      </c>
      <c r="F29" s="62"/>
      <c r="G29" s="62"/>
      <c r="H29" s="36"/>
      <c r="I29" s="36"/>
      <c r="J29" s="15">
        <f t="shared" si="0"/>
        <v>0</v>
      </c>
      <c r="K29" s="13" t="str">
        <f t="shared" si="3"/>
        <v/>
      </c>
    </row>
    <row r="30" spans="1:11" x14ac:dyDescent="0.15">
      <c r="A30" s="29"/>
      <c r="B30" s="14" t="str">
        <f t="shared" si="1"/>
        <v/>
      </c>
      <c r="C30" s="22"/>
      <c r="D30" s="61" t="str">
        <f t="shared" si="4"/>
        <v/>
      </c>
      <c r="E30" s="13" t="str">
        <f t="shared" si="2"/>
        <v/>
      </c>
      <c r="F30" s="62"/>
      <c r="G30" s="62"/>
      <c r="H30" s="36"/>
      <c r="I30" s="36"/>
      <c r="J30" s="15">
        <f t="shared" si="0"/>
        <v>0</v>
      </c>
      <c r="K30" s="13" t="str">
        <f t="shared" si="3"/>
        <v/>
      </c>
    </row>
    <row r="31" spans="1:11" x14ac:dyDescent="0.15">
      <c r="A31" s="29"/>
      <c r="B31" s="14" t="str">
        <f t="shared" si="1"/>
        <v/>
      </c>
      <c r="C31" s="22"/>
      <c r="D31" s="61" t="str">
        <f t="shared" si="4"/>
        <v/>
      </c>
      <c r="E31" s="13" t="str">
        <f t="shared" si="2"/>
        <v/>
      </c>
      <c r="F31" s="62"/>
      <c r="G31" s="62"/>
      <c r="H31" s="36"/>
      <c r="I31" s="36"/>
      <c r="J31" s="15">
        <f t="shared" si="0"/>
        <v>0</v>
      </c>
      <c r="K31" s="13" t="str">
        <f t="shared" si="3"/>
        <v/>
      </c>
    </row>
    <row r="32" spans="1:11" x14ac:dyDescent="0.15">
      <c r="A32" s="29"/>
      <c r="B32" s="14" t="str">
        <f t="shared" si="1"/>
        <v/>
      </c>
      <c r="C32" s="22"/>
      <c r="D32" s="61" t="str">
        <f t="shared" si="4"/>
        <v/>
      </c>
      <c r="E32" s="13" t="str">
        <f t="shared" si="2"/>
        <v/>
      </c>
      <c r="F32" s="62"/>
      <c r="G32" s="62"/>
      <c r="H32" s="36"/>
      <c r="I32" s="36"/>
      <c r="J32" s="15">
        <f t="shared" si="0"/>
        <v>0</v>
      </c>
      <c r="K32" s="13" t="str">
        <f t="shared" si="3"/>
        <v/>
      </c>
    </row>
    <row r="33" spans="1:11" x14ac:dyDescent="0.15">
      <c r="A33" s="29"/>
      <c r="B33" s="14" t="str">
        <f t="shared" si="1"/>
        <v/>
      </c>
      <c r="C33" s="22"/>
      <c r="D33" s="61" t="str">
        <f t="shared" si="4"/>
        <v/>
      </c>
      <c r="E33" s="13" t="str">
        <f t="shared" si="2"/>
        <v/>
      </c>
      <c r="F33" s="62"/>
      <c r="G33" s="62"/>
      <c r="H33" s="36"/>
      <c r="I33" s="36"/>
      <c r="J33" s="15">
        <f t="shared" si="0"/>
        <v>0</v>
      </c>
      <c r="K33" s="13" t="str">
        <f t="shared" si="3"/>
        <v/>
      </c>
    </row>
    <row r="34" spans="1:11" x14ac:dyDescent="0.15">
      <c r="A34" s="29"/>
      <c r="B34" s="14" t="str">
        <f t="shared" si="1"/>
        <v/>
      </c>
      <c r="C34" s="22"/>
      <c r="D34" s="61" t="str">
        <f t="shared" si="4"/>
        <v/>
      </c>
      <c r="E34" s="13" t="str">
        <f t="shared" si="2"/>
        <v/>
      </c>
      <c r="F34" s="62"/>
      <c r="G34" s="62"/>
      <c r="H34" s="36"/>
      <c r="I34" s="36"/>
      <c r="J34" s="15">
        <f t="shared" si="0"/>
        <v>0</v>
      </c>
      <c r="K34" s="13" t="str">
        <f t="shared" si="3"/>
        <v/>
      </c>
    </row>
    <row r="35" spans="1:11" x14ac:dyDescent="0.15">
      <c r="A35" s="29"/>
      <c r="B35" s="14" t="str">
        <f t="shared" si="1"/>
        <v/>
      </c>
      <c r="C35" s="22"/>
      <c r="D35" s="61" t="str">
        <f t="shared" si="4"/>
        <v/>
      </c>
      <c r="E35" s="13" t="str">
        <f t="shared" si="2"/>
        <v/>
      </c>
      <c r="F35" s="62"/>
      <c r="G35" s="62"/>
      <c r="H35" s="36"/>
      <c r="I35" s="36"/>
      <c r="J35" s="15">
        <f t="shared" si="0"/>
        <v>0</v>
      </c>
      <c r="K35" s="13" t="str">
        <f t="shared" si="3"/>
        <v/>
      </c>
    </row>
    <row r="36" spans="1:11" x14ac:dyDescent="0.15">
      <c r="A36" s="29"/>
      <c r="B36" s="14" t="str">
        <f t="shared" si="1"/>
        <v/>
      </c>
      <c r="C36" s="22"/>
      <c r="D36" s="61" t="str">
        <f t="shared" si="4"/>
        <v/>
      </c>
      <c r="E36" s="13" t="str">
        <f t="shared" si="2"/>
        <v/>
      </c>
      <c r="F36" s="62"/>
      <c r="G36" s="62"/>
      <c r="H36" s="36"/>
      <c r="I36" s="36"/>
      <c r="J36" s="15">
        <f t="shared" si="0"/>
        <v>0</v>
      </c>
      <c r="K36" s="13" t="str">
        <f t="shared" si="3"/>
        <v/>
      </c>
    </row>
    <row r="37" spans="1:11" x14ac:dyDescent="0.15">
      <c r="A37" s="29"/>
      <c r="B37" s="14" t="str">
        <f t="shared" si="1"/>
        <v/>
      </c>
      <c r="C37" s="22"/>
      <c r="D37" s="61" t="str">
        <f t="shared" si="4"/>
        <v/>
      </c>
      <c r="E37" s="13" t="str">
        <f t="shared" si="2"/>
        <v/>
      </c>
      <c r="F37" s="62"/>
      <c r="G37" s="62"/>
      <c r="H37" s="36"/>
      <c r="I37" s="36"/>
      <c r="J37" s="15">
        <f t="shared" si="0"/>
        <v>0</v>
      </c>
      <c r="K37" s="13" t="str">
        <f t="shared" si="3"/>
        <v/>
      </c>
    </row>
    <row r="38" spans="1:11" x14ac:dyDescent="0.15">
      <c r="A38" s="29"/>
      <c r="B38" s="14" t="str">
        <f t="shared" si="1"/>
        <v/>
      </c>
      <c r="C38" s="22"/>
      <c r="D38" s="61" t="str">
        <f t="shared" si="4"/>
        <v/>
      </c>
      <c r="E38" s="13" t="str">
        <f t="shared" si="2"/>
        <v/>
      </c>
      <c r="F38" s="62"/>
      <c r="G38" s="62"/>
      <c r="H38" s="36"/>
      <c r="I38" s="36"/>
      <c r="J38" s="15">
        <f t="shared" si="0"/>
        <v>0</v>
      </c>
      <c r="K38" s="13" t="str">
        <f t="shared" si="3"/>
        <v/>
      </c>
    </row>
    <row r="39" spans="1:11" x14ac:dyDescent="0.15">
      <c r="A39" s="29"/>
      <c r="B39" s="14" t="str">
        <f t="shared" si="1"/>
        <v/>
      </c>
      <c r="C39" s="22"/>
      <c r="D39" s="61" t="str">
        <f t="shared" si="4"/>
        <v/>
      </c>
      <c r="E39" s="13" t="str">
        <f t="shared" si="2"/>
        <v/>
      </c>
      <c r="F39" s="62"/>
      <c r="G39" s="62"/>
      <c r="H39" s="36"/>
      <c r="I39" s="36"/>
      <c r="J39" s="15">
        <f t="shared" si="0"/>
        <v>0</v>
      </c>
      <c r="K39" s="13" t="str">
        <f t="shared" si="3"/>
        <v/>
      </c>
    </row>
    <row r="40" spans="1:11" x14ac:dyDescent="0.15">
      <c r="A40" s="29"/>
      <c r="B40" s="14" t="str">
        <f t="shared" si="1"/>
        <v/>
      </c>
      <c r="C40" s="22"/>
      <c r="D40" s="61" t="str">
        <f t="shared" si="4"/>
        <v/>
      </c>
      <c r="E40" s="13" t="str">
        <f t="shared" si="2"/>
        <v/>
      </c>
      <c r="F40" s="62"/>
      <c r="G40" s="62"/>
      <c r="H40" s="36"/>
      <c r="I40" s="36"/>
      <c r="J40" s="15">
        <f t="shared" si="0"/>
        <v>0</v>
      </c>
      <c r="K40" s="13" t="str">
        <f t="shared" si="3"/>
        <v/>
      </c>
    </row>
    <row r="41" spans="1:11" x14ac:dyDescent="0.15">
      <c r="A41" s="29"/>
      <c r="B41" s="14" t="str">
        <f t="shared" si="1"/>
        <v/>
      </c>
      <c r="C41" s="22"/>
      <c r="D41" s="61" t="str">
        <f t="shared" si="4"/>
        <v/>
      </c>
      <c r="E41" s="13" t="str">
        <f t="shared" si="2"/>
        <v/>
      </c>
      <c r="F41" s="62"/>
      <c r="G41" s="62"/>
      <c r="H41" s="36"/>
      <c r="I41" s="36"/>
      <c r="J41" s="15">
        <f t="shared" si="0"/>
        <v>0</v>
      </c>
      <c r="K41" s="13" t="str">
        <f t="shared" si="3"/>
        <v/>
      </c>
    </row>
    <row r="42" spans="1:11" x14ac:dyDescent="0.15">
      <c r="A42" s="29"/>
      <c r="B42" s="14" t="str">
        <f t="shared" si="1"/>
        <v/>
      </c>
      <c r="C42" s="22"/>
      <c r="D42" s="61" t="str">
        <f t="shared" si="4"/>
        <v/>
      </c>
      <c r="E42" s="13" t="str">
        <f t="shared" si="2"/>
        <v/>
      </c>
      <c r="F42" s="62"/>
      <c r="G42" s="62"/>
      <c r="H42" s="36"/>
      <c r="I42" s="36"/>
      <c r="J42" s="15">
        <f t="shared" si="0"/>
        <v>0</v>
      </c>
      <c r="K42" s="13" t="str">
        <f t="shared" si="3"/>
        <v/>
      </c>
    </row>
    <row r="43" spans="1:11" x14ac:dyDescent="0.15">
      <c r="A43" s="29"/>
      <c r="B43" s="14" t="str">
        <f t="shared" si="1"/>
        <v/>
      </c>
      <c r="C43" s="22"/>
      <c r="D43" s="61" t="str">
        <f t="shared" si="4"/>
        <v/>
      </c>
      <c r="E43" s="13" t="str">
        <f t="shared" si="2"/>
        <v/>
      </c>
      <c r="F43" s="62"/>
      <c r="G43" s="62"/>
      <c r="H43" s="36"/>
      <c r="I43" s="36"/>
      <c r="J43" s="15">
        <f t="shared" si="0"/>
        <v>0</v>
      </c>
      <c r="K43" s="13" t="str">
        <f t="shared" si="3"/>
        <v/>
      </c>
    </row>
    <row r="44" spans="1:11" x14ac:dyDescent="0.15">
      <c r="A44" s="29"/>
      <c r="B44" s="14" t="str">
        <f t="shared" si="1"/>
        <v/>
      </c>
      <c r="C44" s="22"/>
      <c r="D44" s="61" t="str">
        <f t="shared" si="4"/>
        <v/>
      </c>
      <c r="E44" s="13" t="str">
        <f t="shared" si="2"/>
        <v/>
      </c>
      <c r="F44" s="62"/>
      <c r="G44" s="62"/>
      <c r="H44" s="36"/>
      <c r="I44" s="36"/>
      <c r="J44" s="15">
        <f t="shared" si="0"/>
        <v>0</v>
      </c>
      <c r="K44" s="13" t="str">
        <f t="shared" si="3"/>
        <v/>
      </c>
    </row>
    <row r="45" spans="1:11" hidden="1" outlineLevel="1" x14ac:dyDescent="0.15">
      <c r="A45" s="29"/>
      <c r="B45" s="14" t="str">
        <f t="shared" si="1"/>
        <v/>
      </c>
      <c r="C45" s="22"/>
      <c r="D45" s="61" t="str">
        <f t="shared" ref="D45:D72" si="5">IF(A45="","",80)</f>
        <v/>
      </c>
      <c r="E45" s="13" t="str">
        <f t="shared" si="2"/>
        <v/>
      </c>
      <c r="F45" s="62"/>
      <c r="G45" s="62"/>
      <c r="H45" s="36"/>
      <c r="I45" s="36"/>
      <c r="J45" s="15">
        <f t="shared" si="0"/>
        <v>0</v>
      </c>
      <c r="K45" s="13" t="str">
        <f t="shared" si="3"/>
        <v/>
      </c>
    </row>
    <row r="46" spans="1:11" hidden="1" outlineLevel="1" x14ac:dyDescent="0.15">
      <c r="A46" s="29"/>
      <c r="B46" s="14" t="str">
        <f t="shared" si="1"/>
        <v/>
      </c>
      <c r="C46" s="22"/>
      <c r="D46" s="61" t="str">
        <f t="shared" si="5"/>
        <v/>
      </c>
      <c r="E46" s="13" t="str">
        <f t="shared" si="2"/>
        <v/>
      </c>
      <c r="F46" s="62"/>
      <c r="G46" s="62"/>
      <c r="H46" s="36"/>
      <c r="I46" s="36"/>
      <c r="J46" s="15">
        <f t="shared" si="0"/>
        <v>0</v>
      </c>
      <c r="K46" s="13" t="str">
        <f t="shared" si="3"/>
        <v/>
      </c>
    </row>
    <row r="47" spans="1:11" hidden="1" outlineLevel="1" x14ac:dyDescent="0.15">
      <c r="A47" s="29"/>
      <c r="B47" s="14" t="str">
        <f t="shared" si="1"/>
        <v/>
      </c>
      <c r="C47" s="22"/>
      <c r="D47" s="61" t="str">
        <f t="shared" si="5"/>
        <v/>
      </c>
      <c r="E47" s="13" t="str">
        <f t="shared" si="2"/>
        <v/>
      </c>
      <c r="F47" s="62"/>
      <c r="G47" s="62"/>
      <c r="H47" s="36"/>
      <c r="I47" s="36"/>
      <c r="J47" s="15">
        <f t="shared" si="0"/>
        <v>0</v>
      </c>
      <c r="K47" s="13" t="str">
        <f t="shared" si="3"/>
        <v/>
      </c>
    </row>
    <row r="48" spans="1:11" hidden="1" outlineLevel="1" x14ac:dyDescent="0.15">
      <c r="A48" s="29"/>
      <c r="B48" s="14" t="str">
        <f t="shared" si="1"/>
        <v/>
      </c>
      <c r="C48" s="22"/>
      <c r="D48" s="61" t="str">
        <f t="shared" si="5"/>
        <v/>
      </c>
      <c r="E48" s="13" t="str">
        <f t="shared" si="2"/>
        <v/>
      </c>
      <c r="F48" s="62"/>
      <c r="G48" s="62"/>
      <c r="H48" s="36"/>
      <c r="I48" s="36"/>
      <c r="J48" s="15">
        <f t="shared" si="0"/>
        <v>0</v>
      </c>
      <c r="K48" s="13" t="str">
        <f t="shared" si="3"/>
        <v/>
      </c>
    </row>
    <row r="49" spans="1:11" hidden="1" outlineLevel="1" x14ac:dyDescent="0.15">
      <c r="A49" s="29"/>
      <c r="B49" s="14" t="str">
        <f t="shared" si="1"/>
        <v/>
      </c>
      <c r="C49" s="22"/>
      <c r="D49" s="61" t="str">
        <f t="shared" si="5"/>
        <v/>
      </c>
      <c r="E49" s="13" t="str">
        <f t="shared" si="2"/>
        <v/>
      </c>
      <c r="F49" s="62"/>
      <c r="G49" s="62"/>
      <c r="H49" s="36"/>
      <c r="I49" s="36"/>
      <c r="J49" s="15">
        <f t="shared" si="0"/>
        <v>0</v>
      </c>
      <c r="K49" s="13" t="str">
        <f t="shared" si="3"/>
        <v/>
      </c>
    </row>
    <row r="50" spans="1:11" hidden="1" outlineLevel="1" x14ac:dyDescent="0.15">
      <c r="A50" s="29"/>
      <c r="B50" s="14" t="str">
        <f t="shared" si="1"/>
        <v/>
      </c>
      <c r="C50" s="22"/>
      <c r="D50" s="61" t="str">
        <f t="shared" si="5"/>
        <v/>
      </c>
      <c r="E50" s="13" t="str">
        <f t="shared" si="2"/>
        <v/>
      </c>
      <c r="F50" s="62"/>
      <c r="G50" s="62"/>
      <c r="H50" s="36"/>
      <c r="I50" s="36"/>
      <c r="J50" s="15">
        <f t="shared" si="0"/>
        <v>0</v>
      </c>
      <c r="K50" s="13" t="str">
        <f t="shared" si="3"/>
        <v/>
      </c>
    </row>
    <row r="51" spans="1:11" hidden="1" outlineLevel="1" x14ac:dyDescent="0.15">
      <c r="A51" s="29"/>
      <c r="B51" s="14" t="str">
        <f t="shared" si="1"/>
        <v/>
      </c>
      <c r="C51" s="22"/>
      <c r="D51" s="61" t="str">
        <f t="shared" si="5"/>
        <v/>
      </c>
      <c r="E51" s="13" t="str">
        <f t="shared" si="2"/>
        <v/>
      </c>
      <c r="F51" s="62"/>
      <c r="G51" s="62"/>
      <c r="H51" s="36"/>
      <c r="I51" s="36"/>
      <c r="J51" s="15">
        <f t="shared" si="0"/>
        <v>0</v>
      </c>
      <c r="K51" s="13" t="str">
        <f t="shared" si="3"/>
        <v/>
      </c>
    </row>
    <row r="52" spans="1:11" hidden="1" outlineLevel="1" x14ac:dyDescent="0.15">
      <c r="A52" s="29"/>
      <c r="B52" s="14" t="str">
        <f t="shared" si="1"/>
        <v/>
      </c>
      <c r="C52" s="22"/>
      <c r="D52" s="61" t="str">
        <f t="shared" si="5"/>
        <v/>
      </c>
      <c r="E52" s="13" t="str">
        <f t="shared" si="2"/>
        <v/>
      </c>
      <c r="F52" s="62"/>
      <c r="G52" s="62"/>
      <c r="H52" s="36"/>
      <c r="I52" s="36"/>
      <c r="J52" s="15">
        <f t="shared" si="0"/>
        <v>0</v>
      </c>
      <c r="K52" s="13" t="str">
        <f t="shared" si="3"/>
        <v/>
      </c>
    </row>
    <row r="53" spans="1:11" hidden="1" outlineLevel="1" x14ac:dyDescent="0.15">
      <c r="A53" s="29"/>
      <c r="B53" s="14" t="str">
        <f t="shared" si="1"/>
        <v/>
      </c>
      <c r="C53" s="22"/>
      <c r="D53" s="61" t="str">
        <f t="shared" si="5"/>
        <v/>
      </c>
      <c r="E53" s="13" t="str">
        <f t="shared" si="2"/>
        <v/>
      </c>
      <c r="F53" s="62"/>
      <c r="G53" s="62"/>
      <c r="H53" s="36"/>
      <c r="I53" s="36"/>
      <c r="J53" s="15">
        <f t="shared" si="0"/>
        <v>0</v>
      </c>
      <c r="K53" s="13" t="str">
        <f t="shared" si="3"/>
        <v/>
      </c>
    </row>
    <row r="54" spans="1:11" hidden="1" outlineLevel="1" x14ac:dyDescent="0.15">
      <c r="A54" s="29"/>
      <c r="B54" s="14" t="str">
        <f t="shared" si="1"/>
        <v/>
      </c>
      <c r="C54" s="22"/>
      <c r="D54" s="61" t="str">
        <f t="shared" si="5"/>
        <v/>
      </c>
      <c r="E54" s="13" t="str">
        <f t="shared" si="2"/>
        <v/>
      </c>
      <c r="F54" s="62"/>
      <c r="G54" s="62"/>
      <c r="H54" s="36"/>
      <c r="I54" s="36"/>
      <c r="J54" s="15">
        <f t="shared" si="0"/>
        <v>0</v>
      </c>
      <c r="K54" s="13" t="str">
        <f t="shared" si="3"/>
        <v/>
      </c>
    </row>
    <row r="55" spans="1:11" hidden="1" outlineLevel="1" x14ac:dyDescent="0.15">
      <c r="A55" s="29"/>
      <c r="B55" s="14" t="str">
        <f t="shared" si="1"/>
        <v/>
      </c>
      <c r="C55" s="22"/>
      <c r="D55" s="61" t="str">
        <f t="shared" si="5"/>
        <v/>
      </c>
      <c r="E55" s="13" t="str">
        <f t="shared" si="2"/>
        <v/>
      </c>
      <c r="F55" s="62"/>
      <c r="G55" s="62"/>
      <c r="H55" s="36"/>
      <c r="I55" s="36"/>
      <c r="J55" s="15">
        <f t="shared" si="0"/>
        <v>0</v>
      </c>
      <c r="K55" s="13" t="str">
        <f t="shared" si="3"/>
        <v/>
      </c>
    </row>
    <row r="56" spans="1:11" hidden="1" outlineLevel="1" x14ac:dyDescent="0.15">
      <c r="A56" s="29"/>
      <c r="B56" s="14" t="str">
        <f t="shared" si="1"/>
        <v/>
      </c>
      <c r="C56" s="22"/>
      <c r="D56" s="61" t="str">
        <f t="shared" si="5"/>
        <v/>
      </c>
      <c r="E56" s="13" t="str">
        <f t="shared" si="2"/>
        <v/>
      </c>
      <c r="F56" s="62"/>
      <c r="G56" s="62"/>
      <c r="H56" s="36"/>
      <c r="I56" s="36"/>
      <c r="J56" s="15">
        <f t="shared" si="0"/>
        <v>0</v>
      </c>
      <c r="K56" s="13" t="str">
        <f t="shared" si="3"/>
        <v/>
      </c>
    </row>
    <row r="57" spans="1:11" hidden="1" outlineLevel="1" x14ac:dyDescent="0.15">
      <c r="A57" s="29"/>
      <c r="B57" s="14" t="str">
        <f t="shared" si="1"/>
        <v/>
      </c>
      <c r="C57" s="22"/>
      <c r="D57" s="61" t="str">
        <f t="shared" si="5"/>
        <v/>
      </c>
      <c r="E57" s="13" t="str">
        <f t="shared" si="2"/>
        <v/>
      </c>
      <c r="F57" s="62"/>
      <c r="G57" s="62"/>
      <c r="H57" s="36"/>
      <c r="I57" s="36"/>
      <c r="J57" s="15">
        <f t="shared" si="0"/>
        <v>0</v>
      </c>
      <c r="K57" s="13" t="str">
        <f t="shared" si="3"/>
        <v/>
      </c>
    </row>
    <row r="58" spans="1:11" hidden="1" outlineLevel="1" x14ac:dyDescent="0.15">
      <c r="A58" s="29"/>
      <c r="B58" s="14" t="str">
        <f t="shared" si="1"/>
        <v/>
      </c>
      <c r="C58" s="22"/>
      <c r="D58" s="61" t="str">
        <f t="shared" si="5"/>
        <v/>
      </c>
      <c r="E58" s="13" t="str">
        <f t="shared" si="2"/>
        <v/>
      </c>
      <c r="F58" s="62"/>
      <c r="G58" s="62"/>
      <c r="H58" s="36"/>
      <c r="I58" s="36"/>
      <c r="J58" s="15">
        <f t="shared" si="0"/>
        <v>0</v>
      </c>
      <c r="K58" s="13" t="str">
        <f t="shared" si="3"/>
        <v/>
      </c>
    </row>
    <row r="59" spans="1:11" hidden="1" outlineLevel="1" x14ac:dyDescent="0.15">
      <c r="A59" s="29"/>
      <c r="B59" s="14" t="str">
        <f t="shared" si="1"/>
        <v/>
      </c>
      <c r="C59" s="22"/>
      <c r="D59" s="61" t="str">
        <f t="shared" si="5"/>
        <v/>
      </c>
      <c r="E59" s="13" t="str">
        <f t="shared" si="2"/>
        <v/>
      </c>
      <c r="F59" s="62"/>
      <c r="G59" s="62"/>
      <c r="H59" s="36"/>
      <c r="I59" s="36"/>
      <c r="J59" s="15">
        <f t="shared" si="0"/>
        <v>0</v>
      </c>
      <c r="K59" s="13" t="str">
        <f t="shared" si="3"/>
        <v/>
      </c>
    </row>
    <row r="60" spans="1:11" hidden="1" outlineLevel="1" x14ac:dyDescent="0.15">
      <c r="A60" s="29"/>
      <c r="B60" s="14" t="str">
        <f t="shared" si="1"/>
        <v/>
      </c>
      <c r="C60" s="22"/>
      <c r="D60" s="61" t="str">
        <f t="shared" si="5"/>
        <v/>
      </c>
      <c r="E60" s="13" t="str">
        <f t="shared" si="2"/>
        <v/>
      </c>
      <c r="F60" s="62"/>
      <c r="G60" s="62"/>
      <c r="H60" s="36"/>
      <c r="I60" s="36"/>
      <c r="J60" s="15">
        <f t="shared" si="0"/>
        <v>0</v>
      </c>
      <c r="K60" s="13" t="str">
        <f t="shared" si="3"/>
        <v/>
      </c>
    </row>
    <row r="61" spans="1:11" hidden="1" outlineLevel="1" x14ac:dyDescent="0.15">
      <c r="A61" s="29"/>
      <c r="B61" s="14" t="str">
        <f t="shared" si="1"/>
        <v/>
      </c>
      <c r="C61" s="22"/>
      <c r="D61" s="61" t="str">
        <f t="shared" si="5"/>
        <v/>
      </c>
      <c r="E61" s="13" t="str">
        <f t="shared" si="2"/>
        <v/>
      </c>
      <c r="F61" s="62"/>
      <c r="G61" s="62"/>
      <c r="H61" s="36"/>
      <c r="I61" s="36"/>
      <c r="J61" s="15">
        <f t="shared" si="0"/>
        <v>0</v>
      </c>
      <c r="K61" s="13" t="str">
        <f t="shared" si="3"/>
        <v/>
      </c>
    </row>
    <row r="62" spans="1:11" hidden="1" outlineLevel="1" x14ac:dyDescent="0.15">
      <c r="A62" s="29"/>
      <c r="B62" s="14" t="str">
        <f t="shared" si="1"/>
        <v/>
      </c>
      <c r="C62" s="22"/>
      <c r="D62" s="61" t="str">
        <f t="shared" si="5"/>
        <v/>
      </c>
      <c r="E62" s="13" t="str">
        <f t="shared" si="2"/>
        <v/>
      </c>
      <c r="F62" s="62"/>
      <c r="G62" s="62"/>
      <c r="H62" s="36"/>
      <c r="I62" s="36"/>
      <c r="J62" s="15">
        <f t="shared" si="0"/>
        <v>0</v>
      </c>
      <c r="K62" s="13" t="str">
        <f t="shared" si="3"/>
        <v/>
      </c>
    </row>
    <row r="63" spans="1:11" hidden="1" outlineLevel="1" x14ac:dyDescent="0.15">
      <c r="A63" s="29"/>
      <c r="B63" s="14" t="str">
        <f t="shared" si="1"/>
        <v/>
      </c>
      <c r="C63" s="22"/>
      <c r="D63" s="61" t="str">
        <f t="shared" si="5"/>
        <v/>
      </c>
      <c r="E63" s="13" t="str">
        <f t="shared" si="2"/>
        <v/>
      </c>
      <c r="F63" s="62"/>
      <c r="G63" s="62"/>
      <c r="H63" s="36"/>
      <c r="I63" s="36"/>
      <c r="J63" s="15">
        <f t="shared" si="0"/>
        <v>0</v>
      </c>
      <c r="K63" s="13" t="str">
        <f t="shared" si="3"/>
        <v/>
      </c>
    </row>
    <row r="64" spans="1:11" hidden="1" outlineLevel="1" x14ac:dyDescent="0.15">
      <c r="A64" s="29"/>
      <c r="B64" s="14" t="str">
        <f t="shared" si="1"/>
        <v/>
      </c>
      <c r="C64" s="22"/>
      <c r="D64" s="61" t="str">
        <f t="shared" si="5"/>
        <v/>
      </c>
      <c r="E64" s="13" t="str">
        <f t="shared" si="2"/>
        <v/>
      </c>
      <c r="F64" s="62"/>
      <c r="G64" s="62"/>
      <c r="H64" s="36"/>
      <c r="I64" s="36"/>
      <c r="J64" s="15">
        <f t="shared" si="0"/>
        <v>0</v>
      </c>
      <c r="K64" s="13" t="str">
        <f t="shared" si="3"/>
        <v/>
      </c>
    </row>
    <row r="65" spans="1:11" hidden="1" outlineLevel="1" x14ac:dyDescent="0.15">
      <c r="A65" s="29"/>
      <c r="B65" s="14" t="str">
        <f t="shared" si="1"/>
        <v/>
      </c>
      <c r="C65" s="22"/>
      <c r="D65" s="61" t="str">
        <f t="shared" si="5"/>
        <v/>
      </c>
      <c r="E65" s="13" t="str">
        <f t="shared" si="2"/>
        <v/>
      </c>
      <c r="F65" s="62"/>
      <c r="G65" s="62"/>
      <c r="H65" s="36"/>
      <c r="I65" s="36"/>
      <c r="J65" s="15">
        <f t="shared" si="0"/>
        <v>0</v>
      </c>
      <c r="K65" s="13" t="str">
        <f t="shared" si="3"/>
        <v/>
      </c>
    </row>
    <row r="66" spans="1:11" hidden="1" outlineLevel="1" x14ac:dyDescent="0.15">
      <c r="A66" s="29"/>
      <c r="B66" s="14" t="str">
        <f t="shared" si="1"/>
        <v/>
      </c>
      <c r="C66" s="22"/>
      <c r="D66" s="61" t="str">
        <f t="shared" si="5"/>
        <v/>
      </c>
      <c r="E66" s="13" t="str">
        <f t="shared" si="2"/>
        <v/>
      </c>
      <c r="F66" s="62"/>
      <c r="G66" s="62"/>
      <c r="H66" s="36"/>
      <c r="I66" s="36"/>
      <c r="J66" s="15">
        <f t="shared" si="0"/>
        <v>0</v>
      </c>
      <c r="K66" s="13" t="str">
        <f t="shared" si="3"/>
        <v/>
      </c>
    </row>
    <row r="67" spans="1:11" hidden="1" outlineLevel="1" x14ac:dyDescent="0.15">
      <c r="A67" s="29"/>
      <c r="B67" s="14" t="str">
        <f t="shared" si="1"/>
        <v/>
      </c>
      <c r="C67" s="22"/>
      <c r="D67" s="61" t="str">
        <f t="shared" si="5"/>
        <v/>
      </c>
      <c r="E67" s="13" t="str">
        <f t="shared" si="2"/>
        <v/>
      </c>
      <c r="F67" s="62"/>
      <c r="G67" s="62"/>
      <c r="H67" s="36"/>
      <c r="I67" s="36"/>
      <c r="J67" s="15">
        <f t="shared" si="0"/>
        <v>0</v>
      </c>
      <c r="K67" s="13" t="str">
        <f t="shared" si="3"/>
        <v/>
      </c>
    </row>
    <row r="68" spans="1:11" hidden="1" outlineLevel="1" x14ac:dyDescent="0.15">
      <c r="A68" s="29"/>
      <c r="B68" s="14" t="str">
        <f t="shared" si="1"/>
        <v/>
      </c>
      <c r="C68" s="22"/>
      <c r="D68" s="61" t="str">
        <f t="shared" si="5"/>
        <v/>
      </c>
      <c r="E68" s="13" t="str">
        <f t="shared" si="2"/>
        <v/>
      </c>
      <c r="F68" s="62"/>
      <c r="G68" s="62"/>
      <c r="H68" s="36"/>
      <c r="I68" s="36"/>
      <c r="J68" s="15">
        <f t="shared" si="0"/>
        <v>0</v>
      </c>
      <c r="K68" s="13" t="str">
        <f t="shared" si="3"/>
        <v/>
      </c>
    </row>
    <row r="69" spans="1:11" hidden="1" outlineLevel="1" x14ac:dyDescent="0.15">
      <c r="A69" s="29"/>
      <c r="B69" s="14" t="str">
        <f t="shared" si="1"/>
        <v/>
      </c>
      <c r="C69" s="22"/>
      <c r="D69" s="61" t="str">
        <f t="shared" si="5"/>
        <v/>
      </c>
      <c r="E69" s="13" t="str">
        <f t="shared" si="2"/>
        <v/>
      </c>
      <c r="F69" s="62"/>
      <c r="G69" s="62"/>
      <c r="H69" s="36"/>
      <c r="I69" s="36"/>
      <c r="J69" s="15">
        <f t="shared" si="0"/>
        <v>0</v>
      </c>
      <c r="K69" s="13" t="str">
        <f t="shared" si="3"/>
        <v/>
      </c>
    </row>
    <row r="70" spans="1:11" hidden="1" outlineLevel="1" x14ac:dyDescent="0.15">
      <c r="A70" s="29"/>
      <c r="B70" s="14" t="str">
        <f t="shared" si="1"/>
        <v/>
      </c>
      <c r="C70" s="22"/>
      <c r="D70" s="61" t="str">
        <f t="shared" si="5"/>
        <v/>
      </c>
      <c r="E70" s="13" t="str">
        <f t="shared" si="2"/>
        <v/>
      </c>
      <c r="F70" s="62"/>
      <c r="G70" s="62"/>
      <c r="H70" s="36"/>
      <c r="I70" s="36"/>
      <c r="J70" s="15">
        <f t="shared" si="0"/>
        <v>0</v>
      </c>
      <c r="K70" s="13" t="str">
        <f t="shared" si="3"/>
        <v/>
      </c>
    </row>
    <row r="71" spans="1:11" hidden="1" outlineLevel="1" x14ac:dyDescent="0.15">
      <c r="A71" s="29"/>
      <c r="B71" s="14" t="str">
        <f t="shared" si="1"/>
        <v/>
      </c>
      <c r="C71" s="22"/>
      <c r="D71" s="61" t="str">
        <f t="shared" si="5"/>
        <v/>
      </c>
      <c r="E71" s="13" t="str">
        <f t="shared" si="2"/>
        <v/>
      </c>
      <c r="F71" s="62"/>
      <c r="G71" s="62"/>
      <c r="H71" s="36"/>
      <c r="I71" s="36"/>
      <c r="J71" s="15">
        <f t="shared" si="0"/>
        <v>0</v>
      </c>
      <c r="K71" s="13" t="str">
        <f t="shared" si="3"/>
        <v/>
      </c>
    </row>
    <row r="72" spans="1:11" hidden="1" outlineLevel="1" x14ac:dyDescent="0.15">
      <c r="A72" s="29"/>
      <c r="B72" s="14" t="str">
        <f t="shared" si="1"/>
        <v/>
      </c>
      <c r="C72" s="22"/>
      <c r="D72" s="61" t="str">
        <f t="shared" si="5"/>
        <v/>
      </c>
      <c r="E72" s="13" t="str">
        <f t="shared" si="2"/>
        <v/>
      </c>
      <c r="F72" s="62"/>
      <c r="G72" s="62"/>
      <c r="H72" s="36"/>
      <c r="I72" s="36"/>
      <c r="J72" s="15">
        <f t="shared" ref="J72:J119" si="6">H72-I72</f>
        <v>0</v>
      </c>
      <c r="K72" s="13" t="str">
        <f t="shared" si="3"/>
        <v/>
      </c>
    </row>
    <row r="73" spans="1:11" hidden="1" outlineLevel="1" x14ac:dyDescent="0.15">
      <c r="A73" s="29"/>
      <c r="B73" s="14" t="str">
        <f t="shared" ref="B73:B119" si="7">IF(A73="","","Timer")</f>
        <v/>
      </c>
      <c r="C73" s="22"/>
      <c r="D73" s="61" t="str">
        <f t="shared" ref="D73:D119" si="8">IF(A73="","",80)</f>
        <v/>
      </c>
      <c r="E73" s="13" t="str">
        <f t="shared" ref="E73:E119" si="9">IFERROR(C73*D73,"")</f>
        <v/>
      </c>
      <c r="F73" s="62"/>
      <c r="G73" s="62"/>
      <c r="H73" s="36"/>
      <c r="I73" s="36"/>
      <c r="J73" s="15">
        <f t="shared" si="6"/>
        <v>0</v>
      </c>
      <c r="K73" s="13" t="str">
        <f t="shared" ref="K73:K119" si="10">IFERROR(E73*(1-G73),"")</f>
        <v/>
      </c>
    </row>
    <row r="74" spans="1:11" hidden="1" outlineLevel="1" x14ac:dyDescent="0.15">
      <c r="A74" s="29"/>
      <c r="B74" s="14" t="str">
        <f t="shared" si="7"/>
        <v/>
      </c>
      <c r="C74" s="22"/>
      <c r="D74" s="61" t="str">
        <f t="shared" si="8"/>
        <v/>
      </c>
      <c r="E74" s="13" t="str">
        <f t="shared" si="9"/>
        <v/>
      </c>
      <c r="F74" s="62"/>
      <c r="G74" s="62"/>
      <c r="H74" s="36"/>
      <c r="I74" s="36"/>
      <c r="J74" s="15">
        <f t="shared" si="6"/>
        <v>0</v>
      </c>
      <c r="K74" s="13" t="str">
        <f t="shared" si="10"/>
        <v/>
      </c>
    </row>
    <row r="75" spans="1:11" hidden="1" outlineLevel="1" x14ac:dyDescent="0.15">
      <c r="A75" s="29"/>
      <c r="B75" s="14" t="str">
        <f t="shared" si="7"/>
        <v/>
      </c>
      <c r="C75" s="22"/>
      <c r="D75" s="61" t="str">
        <f t="shared" si="8"/>
        <v/>
      </c>
      <c r="E75" s="13" t="str">
        <f t="shared" si="9"/>
        <v/>
      </c>
      <c r="F75" s="62"/>
      <c r="G75" s="62"/>
      <c r="H75" s="36"/>
      <c r="I75" s="36"/>
      <c r="J75" s="15">
        <f t="shared" si="6"/>
        <v>0</v>
      </c>
      <c r="K75" s="13" t="str">
        <f t="shared" si="10"/>
        <v/>
      </c>
    </row>
    <row r="76" spans="1:11" hidden="1" outlineLevel="1" x14ac:dyDescent="0.15">
      <c r="A76" s="29"/>
      <c r="B76" s="14" t="str">
        <f t="shared" si="7"/>
        <v/>
      </c>
      <c r="C76" s="22"/>
      <c r="D76" s="61" t="str">
        <f t="shared" si="8"/>
        <v/>
      </c>
      <c r="E76" s="13" t="str">
        <f t="shared" si="9"/>
        <v/>
      </c>
      <c r="F76" s="62"/>
      <c r="G76" s="62"/>
      <c r="H76" s="36"/>
      <c r="I76" s="36"/>
      <c r="J76" s="15">
        <f t="shared" si="6"/>
        <v>0</v>
      </c>
      <c r="K76" s="13" t="str">
        <f t="shared" si="10"/>
        <v/>
      </c>
    </row>
    <row r="77" spans="1:11" hidden="1" outlineLevel="1" x14ac:dyDescent="0.15">
      <c r="A77" s="29"/>
      <c r="B77" s="14" t="str">
        <f t="shared" si="7"/>
        <v/>
      </c>
      <c r="C77" s="22"/>
      <c r="D77" s="61" t="str">
        <f t="shared" si="8"/>
        <v/>
      </c>
      <c r="E77" s="13" t="str">
        <f t="shared" si="9"/>
        <v/>
      </c>
      <c r="F77" s="62"/>
      <c r="G77" s="62"/>
      <c r="H77" s="36"/>
      <c r="I77" s="36"/>
      <c r="J77" s="15">
        <f t="shared" si="6"/>
        <v>0</v>
      </c>
      <c r="K77" s="13" t="str">
        <f t="shared" si="10"/>
        <v/>
      </c>
    </row>
    <row r="78" spans="1:11" hidden="1" outlineLevel="1" x14ac:dyDescent="0.15">
      <c r="A78" s="29"/>
      <c r="B78" s="14" t="str">
        <f t="shared" si="7"/>
        <v/>
      </c>
      <c r="C78" s="22"/>
      <c r="D78" s="61" t="str">
        <f t="shared" si="8"/>
        <v/>
      </c>
      <c r="E78" s="13" t="str">
        <f t="shared" si="9"/>
        <v/>
      </c>
      <c r="F78" s="62"/>
      <c r="G78" s="62"/>
      <c r="H78" s="36"/>
      <c r="I78" s="36"/>
      <c r="J78" s="15">
        <f t="shared" si="6"/>
        <v>0</v>
      </c>
      <c r="K78" s="13" t="str">
        <f t="shared" si="10"/>
        <v/>
      </c>
    </row>
    <row r="79" spans="1:11" hidden="1" outlineLevel="1" x14ac:dyDescent="0.15">
      <c r="A79" s="29"/>
      <c r="B79" s="14" t="str">
        <f t="shared" si="7"/>
        <v/>
      </c>
      <c r="C79" s="22"/>
      <c r="D79" s="61" t="str">
        <f t="shared" si="8"/>
        <v/>
      </c>
      <c r="E79" s="13" t="str">
        <f t="shared" si="9"/>
        <v/>
      </c>
      <c r="F79" s="62"/>
      <c r="G79" s="62"/>
      <c r="H79" s="36"/>
      <c r="I79" s="36"/>
      <c r="J79" s="15">
        <f t="shared" si="6"/>
        <v>0</v>
      </c>
      <c r="K79" s="13" t="str">
        <f t="shared" si="10"/>
        <v/>
      </c>
    </row>
    <row r="80" spans="1:11" hidden="1" outlineLevel="1" x14ac:dyDescent="0.15">
      <c r="A80" s="29"/>
      <c r="B80" s="14" t="str">
        <f t="shared" si="7"/>
        <v/>
      </c>
      <c r="C80" s="22"/>
      <c r="D80" s="61" t="str">
        <f t="shared" si="8"/>
        <v/>
      </c>
      <c r="E80" s="13" t="str">
        <f t="shared" si="9"/>
        <v/>
      </c>
      <c r="F80" s="62"/>
      <c r="G80" s="62"/>
      <c r="H80" s="36"/>
      <c r="I80" s="36"/>
      <c r="J80" s="15">
        <f t="shared" si="6"/>
        <v>0</v>
      </c>
      <c r="K80" s="13" t="str">
        <f t="shared" si="10"/>
        <v/>
      </c>
    </row>
    <row r="81" spans="1:11" hidden="1" outlineLevel="1" x14ac:dyDescent="0.15">
      <c r="A81" s="29"/>
      <c r="B81" s="14" t="str">
        <f t="shared" si="7"/>
        <v/>
      </c>
      <c r="C81" s="22"/>
      <c r="D81" s="61" t="str">
        <f t="shared" si="8"/>
        <v/>
      </c>
      <c r="E81" s="13" t="str">
        <f t="shared" si="9"/>
        <v/>
      </c>
      <c r="F81" s="62"/>
      <c r="G81" s="62"/>
      <c r="H81" s="36"/>
      <c r="I81" s="36"/>
      <c r="J81" s="15">
        <f t="shared" si="6"/>
        <v>0</v>
      </c>
      <c r="K81" s="13" t="str">
        <f t="shared" si="10"/>
        <v/>
      </c>
    </row>
    <row r="82" spans="1:11" hidden="1" outlineLevel="1" x14ac:dyDescent="0.15">
      <c r="A82" s="29"/>
      <c r="B82" s="14" t="str">
        <f t="shared" si="7"/>
        <v/>
      </c>
      <c r="C82" s="22"/>
      <c r="D82" s="61" t="str">
        <f t="shared" si="8"/>
        <v/>
      </c>
      <c r="E82" s="13" t="str">
        <f t="shared" si="9"/>
        <v/>
      </c>
      <c r="F82" s="62"/>
      <c r="G82" s="62"/>
      <c r="H82" s="36"/>
      <c r="I82" s="36"/>
      <c r="J82" s="15">
        <f t="shared" si="6"/>
        <v>0</v>
      </c>
      <c r="K82" s="13" t="str">
        <f t="shared" si="10"/>
        <v/>
      </c>
    </row>
    <row r="83" spans="1:11" hidden="1" outlineLevel="1" x14ac:dyDescent="0.15">
      <c r="A83" s="29"/>
      <c r="B83" s="14" t="str">
        <f t="shared" si="7"/>
        <v/>
      </c>
      <c r="C83" s="22"/>
      <c r="D83" s="61" t="str">
        <f t="shared" si="8"/>
        <v/>
      </c>
      <c r="E83" s="13" t="str">
        <f t="shared" si="9"/>
        <v/>
      </c>
      <c r="F83" s="62"/>
      <c r="G83" s="62"/>
      <c r="H83" s="36"/>
      <c r="I83" s="36"/>
      <c r="J83" s="15">
        <f t="shared" si="6"/>
        <v>0</v>
      </c>
      <c r="K83" s="13" t="str">
        <f t="shared" si="10"/>
        <v/>
      </c>
    </row>
    <row r="84" spans="1:11" hidden="1" outlineLevel="1" x14ac:dyDescent="0.15">
      <c r="A84" s="29"/>
      <c r="B84" s="14" t="str">
        <f t="shared" si="7"/>
        <v/>
      </c>
      <c r="C84" s="22"/>
      <c r="D84" s="61" t="str">
        <f t="shared" si="8"/>
        <v/>
      </c>
      <c r="E84" s="13" t="str">
        <f t="shared" si="9"/>
        <v/>
      </c>
      <c r="F84" s="62"/>
      <c r="G84" s="62"/>
      <c r="H84" s="36"/>
      <c r="I84" s="36"/>
      <c r="J84" s="15">
        <f t="shared" si="6"/>
        <v>0</v>
      </c>
      <c r="K84" s="13" t="str">
        <f t="shared" si="10"/>
        <v/>
      </c>
    </row>
    <row r="85" spans="1:11" hidden="1" outlineLevel="1" x14ac:dyDescent="0.15">
      <c r="A85" s="29"/>
      <c r="B85" s="14" t="str">
        <f t="shared" si="7"/>
        <v/>
      </c>
      <c r="C85" s="22"/>
      <c r="D85" s="61" t="str">
        <f t="shared" si="8"/>
        <v/>
      </c>
      <c r="E85" s="13" t="str">
        <f t="shared" si="9"/>
        <v/>
      </c>
      <c r="F85" s="62"/>
      <c r="G85" s="62"/>
      <c r="H85" s="36"/>
      <c r="I85" s="36"/>
      <c r="J85" s="15">
        <f t="shared" si="6"/>
        <v>0</v>
      </c>
      <c r="K85" s="13" t="str">
        <f t="shared" si="10"/>
        <v/>
      </c>
    </row>
    <row r="86" spans="1:11" hidden="1" outlineLevel="1" x14ac:dyDescent="0.15">
      <c r="A86" s="29"/>
      <c r="B86" s="14" t="str">
        <f t="shared" si="7"/>
        <v/>
      </c>
      <c r="C86" s="22"/>
      <c r="D86" s="61" t="str">
        <f t="shared" si="8"/>
        <v/>
      </c>
      <c r="E86" s="13" t="str">
        <f t="shared" si="9"/>
        <v/>
      </c>
      <c r="F86" s="62"/>
      <c r="G86" s="62"/>
      <c r="H86" s="36"/>
      <c r="I86" s="36"/>
      <c r="J86" s="15">
        <f t="shared" si="6"/>
        <v>0</v>
      </c>
      <c r="K86" s="13" t="str">
        <f t="shared" si="10"/>
        <v/>
      </c>
    </row>
    <row r="87" spans="1:11" hidden="1" outlineLevel="1" x14ac:dyDescent="0.15">
      <c r="A87" s="29"/>
      <c r="B87" s="14" t="str">
        <f t="shared" si="7"/>
        <v/>
      </c>
      <c r="C87" s="22"/>
      <c r="D87" s="61" t="str">
        <f t="shared" si="8"/>
        <v/>
      </c>
      <c r="E87" s="13" t="str">
        <f t="shared" si="9"/>
        <v/>
      </c>
      <c r="F87" s="62"/>
      <c r="G87" s="62"/>
      <c r="H87" s="36"/>
      <c r="I87" s="36"/>
      <c r="J87" s="15">
        <f t="shared" si="6"/>
        <v>0</v>
      </c>
      <c r="K87" s="13" t="str">
        <f t="shared" si="10"/>
        <v/>
      </c>
    </row>
    <row r="88" spans="1:11" hidden="1" outlineLevel="1" x14ac:dyDescent="0.15">
      <c r="A88" s="29"/>
      <c r="B88" s="14" t="str">
        <f t="shared" si="7"/>
        <v/>
      </c>
      <c r="C88" s="22"/>
      <c r="D88" s="61" t="str">
        <f t="shared" si="8"/>
        <v/>
      </c>
      <c r="E88" s="13" t="str">
        <f t="shared" si="9"/>
        <v/>
      </c>
      <c r="F88" s="62"/>
      <c r="G88" s="62"/>
      <c r="H88" s="36"/>
      <c r="I88" s="36"/>
      <c r="J88" s="15">
        <f t="shared" si="6"/>
        <v>0</v>
      </c>
      <c r="K88" s="13" t="str">
        <f t="shared" si="10"/>
        <v/>
      </c>
    </row>
    <row r="89" spans="1:11" hidden="1" outlineLevel="1" x14ac:dyDescent="0.15">
      <c r="A89" s="29"/>
      <c r="B89" s="14" t="str">
        <f t="shared" si="7"/>
        <v/>
      </c>
      <c r="C89" s="22"/>
      <c r="D89" s="61" t="str">
        <f t="shared" si="8"/>
        <v/>
      </c>
      <c r="E89" s="13" t="str">
        <f t="shared" si="9"/>
        <v/>
      </c>
      <c r="F89" s="62"/>
      <c r="G89" s="62"/>
      <c r="H89" s="36"/>
      <c r="I89" s="36"/>
      <c r="J89" s="15">
        <f t="shared" si="6"/>
        <v>0</v>
      </c>
      <c r="K89" s="13" t="str">
        <f t="shared" si="10"/>
        <v/>
      </c>
    </row>
    <row r="90" spans="1:11" hidden="1" outlineLevel="1" x14ac:dyDescent="0.15">
      <c r="A90" s="29"/>
      <c r="B90" s="14" t="str">
        <f t="shared" si="7"/>
        <v/>
      </c>
      <c r="C90" s="22"/>
      <c r="D90" s="61" t="str">
        <f t="shared" si="8"/>
        <v/>
      </c>
      <c r="E90" s="13" t="str">
        <f t="shared" si="9"/>
        <v/>
      </c>
      <c r="F90" s="62"/>
      <c r="G90" s="62"/>
      <c r="H90" s="36"/>
      <c r="I90" s="36"/>
      <c r="J90" s="15">
        <f t="shared" si="6"/>
        <v>0</v>
      </c>
      <c r="K90" s="13" t="str">
        <f t="shared" si="10"/>
        <v/>
      </c>
    </row>
    <row r="91" spans="1:11" hidden="1" outlineLevel="1" x14ac:dyDescent="0.15">
      <c r="A91" s="29"/>
      <c r="B91" s="14" t="str">
        <f t="shared" si="7"/>
        <v/>
      </c>
      <c r="C91" s="22"/>
      <c r="D91" s="61" t="str">
        <f t="shared" si="8"/>
        <v/>
      </c>
      <c r="E91" s="13" t="str">
        <f t="shared" si="9"/>
        <v/>
      </c>
      <c r="F91" s="62"/>
      <c r="G91" s="62"/>
      <c r="H91" s="36"/>
      <c r="I91" s="36"/>
      <c r="J91" s="15">
        <f t="shared" si="6"/>
        <v>0</v>
      </c>
      <c r="K91" s="13" t="str">
        <f t="shared" si="10"/>
        <v/>
      </c>
    </row>
    <row r="92" spans="1:11" hidden="1" outlineLevel="1" x14ac:dyDescent="0.15">
      <c r="A92" s="29"/>
      <c r="B92" s="14" t="str">
        <f t="shared" si="7"/>
        <v/>
      </c>
      <c r="C92" s="22"/>
      <c r="D92" s="61" t="str">
        <f t="shared" si="8"/>
        <v/>
      </c>
      <c r="E92" s="13" t="str">
        <f t="shared" si="9"/>
        <v/>
      </c>
      <c r="F92" s="62"/>
      <c r="G92" s="62"/>
      <c r="H92" s="36"/>
      <c r="I92" s="36"/>
      <c r="J92" s="15">
        <f t="shared" si="6"/>
        <v>0</v>
      </c>
      <c r="K92" s="13" t="str">
        <f t="shared" si="10"/>
        <v/>
      </c>
    </row>
    <row r="93" spans="1:11" hidden="1" outlineLevel="1" x14ac:dyDescent="0.15">
      <c r="A93" s="29"/>
      <c r="B93" s="14" t="str">
        <f t="shared" si="7"/>
        <v/>
      </c>
      <c r="C93" s="22"/>
      <c r="D93" s="61" t="str">
        <f t="shared" si="8"/>
        <v/>
      </c>
      <c r="E93" s="13" t="str">
        <f t="shared" si="9"/>
        <v/>
      </c>
      <c r="F93" s="62"/>
      <c r="G93" s="62"/>
      <c r="H93" s="36"/>
      <c r="I93" s="36"/>
      <c r="J93" s="15">
        <f t="shared" si="6"/>
        <v>0</v>
      </c>
      <c r="K93" s="13" t="str">
        <f t="shared" si="10"/>
        <v/>
      </c>
    </row>
    <row r="94" spans="1:11" hidden="1" outlineLevel="1" x14ac:dyDescent="0.15">
      <c r="A94" s="29"/>
      <c r="B94" s="14" t="str">
        <f t="shared" si="7"/>
        <v/>
      </c>
      <c r="C94" s="22"/>
      <c r="D94" s="61" t="str">
        <f t="shared" si="8"/>
        <v/>
      </c>
      <c r="E94" s="13" t="str">
        <f t="shared" si="9"/>
        <v/>
      </c>
      <c r="F94" s="62"/>
      <c r="G94" s="62"/>
      <c r="H94" s="36"/>
      <c r="I94" s="36"/>
      <c r="J94" s="15">
        <f t="shared" si="6"/>
        <v>0</v>
      </c>
      <c r="K94" s="13" t="str">
        <f t="shared" si="10"/>
        <v/>
      </c>
    </row>
    <row r="95" spans="1:11" hidden="1" outlineLevel="1" x14ac:dyDescent="0.15">
      <c r="A95" s="29"/>
      <c r="B95" s="14" t="str">
        <f t="shared" si="7"/>
        <v/>
      </c>
      <c r="C95" s="22"/>
      <c r="D95" s="61" t="str">
        <f t="shared" si="8"/>
        <v/>
      </c>
      <c r="E95" s="13" t="str">
        <f t="shared" si="9"/>
        <v/>
      </c>
      <c r="F95" s="62"/>
      <c r="G95" s="62"/>
      <c r="H95" s="36"/>
      <c r="I95" s="36"/>
      <c r="J95" s="15">
        <f t="shared" si="6"/>
        <v>0</v>
      </c>
      <c r="K95" s="13" t="str">
        <f t="shared" si="10"/>
        <v/>
      </c>
    </row>
    <row r="96" spans="1:11" hidden="1" outlineLevel="1" x14ac:dyDescent="0.15">
      <c r="A96" s="29"/>
      <c r="B96" s="14" t="str">
        <f t="shared" si="7"/>
        <v/>
      </c>
      <c r="C96" s="22"/>
      <c r="D96" s="61" t="str">
        <f t="shared" si="8"/>
        <v/>
      </c>
      <c r="E96" s="13" t="str">
        <f t="shared" si="9"/>
        <v/>
      </c>
      <c r="F96" s="62"/>
      <c r="G96" s="62"/>
      <c r="H96" s="36"/>
      <c r="I96" s="36"/>
      <c r="J96" s="15">
        <f t="shared" si="6"/>
        <v>0</v>
      </c>
      <c r="K96" s="13" t="str">
        <f t="shared" si="10"/>
        <v/>
      </c>
    </row>
    <row r="97" spans="1:11" hidden="1" outlineLevel="1" x14ac:dyDescent="0.15">
      <c r="A97" s="29"/>
      <c r="B97" s="14" t="str">
        <f t="shared" si="7"/>
        <v/>
      </c>
      <c r="C97" s="22"/>
      <c r="D97" s="61" t="str">
        <f t="shared" si="8"/>
        <v/>
      </c>
      <c r="E97" s="13" t="str">
        <f t="shared" si="9"/>
        <v/>
      </c>
      <c r="F97" s="62"/>
      <c r="G97" s="62"/>
      <c r="H97" s="36"/>
      <c r="I97" s="36"/>
      <c r="J97" s="15">
        <f t="shared" si="6"/>
        <v>0</v>
      </c>
      <c r="K97" s="13" t="str">
        <f t="shared" si="10"/>
        <v/>
      </c>
    </row>
    <row r="98" spans="1:11" hidden="1" outlineLevel="1" x14ac:dyDescent="0.15">
      <c r="A98" s="29"/>
      <c r="B98" s="14" t="str">
        <f t="shared" si="7"/>
        <v/>
      </c>
      <c r="C98" s="22"/>
      <c r="D98" s="61" t="str">
        <f t="shared" si="8"/>
        <v/>
      </c>
      <c r="E98" s="13" t="str">
        <f t="shared" si="9"/>
        <v/>
      </c>
      <c r="F98" s="62"/>
      <c r="G98" s="62"/>
      <c r="H98" s="36"/>
      <c r="I98" s="36"/>
      <c r="J98" s="15">
        <f t="shared" si="6"/>
        <v>0</v>
      </c>
      <c r="K98" s="13" t="str">
        <f t="shared" si="10"/>
        <v/>
      </c>
    </row>
    <row r="99" spans="1:11" hidden="1" outlineLevel="1" x14ac:dyDescent="0.15">
      <c r="A99" s="29"/>
      <c r="B99" s="14" t="str">
        <f t="shared" si="7"/>
        <v/>
      </c>
      <c r="C99" s="22"/>
      <c r="D99" s="61" t="str">
        <f t="shared" si="8"/>
        <v/>
      </c>
      <c r="E99" s="13" t="str">
        <f t="shared" si="9"/>
        <v/>
      </c>
      <c r="F99" s="62"/>
      <c r="G99" s="62"/>
      <c r="H99" s="36"/>
      <c r="I99" s="36"/>
      <c r="J99" s="15">
        <f t="shared" si="6"/>
        <v>0</v>
      </c>
      <c r="K99" s="13" t="str">
        <f t="shared" si="10"/>
        <v/>
      </c>
    </row>
    <row r="100" spans="1:11" hidden="1" outlineLevel="1" x14ac:dyDescent="0.15">
      <c r="A100" s="29"/>
      <c r="B100" s="14" t="str">
        <f t="shared" si="7"/>
        <v/>
      </c>
      <c r="C100" s="22"/>
      <c r="D100" s="61" t="str">
        <f t="shared" si="8"/>
        <v/>
      </c>
      <c r="E100" s="13" t="str">
        <f t="shared" si="9"/>
        <v/>
      </c>
      <c r="F100" s="62"/>
      <c r="G100" s="62"/>
      <c r="H100" s="36"/>
      <c r="I100" s="36"/>
      <c r="J100" s="15">
        <f t="shared" si="6"/>
        <v>0</v>
      </c>
      <c r="K100" s="13" t="str">
        <f t="shared" si="10"/>
        <v/>
      </c>
    </row>
    <row r="101" spans="1:11" hidden="1" outlineLevel="1" x14ac:dyDescent="0.15">
      <c r="A101" s="29"/>
      <c r="B101" s="14" t="str">
        <f t="shared" si="7"/>
        <v/>
      </c>
      <c r="C101" s="22"/>
      <c r="D101" s="61" t="str">
        <f t="shared" si="8"/>
        <v/>
      </c>
      <c r="E101" s="13" t="str">
        <f t="shared" si="9"/>
        <v/>
      </c>
      <c r="F101" s="62"/>
      <c r="G101" s="62"/>
      <c r="H101" s="36"/>
      <c r="I101" s="36"/>
      <c r="J101" s="15">
        <f t="shared" si="6"/>
        <v>0</v>
      </c>
      <c r="K101" s="13" t="str">
        <f t="shared" si="10"/>
        <v/>
      </c>
    </row>
    <row r="102" spans="1:11" hidden="1" outlineLevel="1" x14ac:dyDescent="0.15">
      <c r="A102" s="29"/>
      <c r="B102" s="14" t="str">
        <f t="shared" si="7"/>
        <v/>
      </c>
      <c r="C102" s="22"/>
      <c r="D102" s="61" t="str">
        <f t="shared" si="8"/>
        <v/>
      </c>
      <c r="E102" s="13" t="str">
        <f t="shared" si="9"/>
        <v/>
      </c>
      <c r="F102" s="62"/>
      <c r="G102" s="62"/>
      <c r="H102" s="36"/>
      <c r="I102" s="36"/>
      <c r="J102" s="15">
        <f t="shared" si="6"/>
        <v>0</v>
      </c>
      <c r="K102" s="13" t="str">
        <f t="shared" si="10"/>
        <v/>
      </c>
    </row>
    <row r="103" spans="1:11" hidden="1" outlineLevel="1" x14ac:dyDescent="0.15">
      <c r="A103" s="29"/>
      <c r="B103" s="14" t="str">
        <f t="shared" si="7"/>
        <v/>
      </c>
      <c r="C103" s="22"/>
      <c r="D103" s="61" t="str">
        <f t="shared" si="8"/>
        <v/>
      </c>
      <c r="E103" s="13" t="str">
        <f t="shared" si="9"/>
        <v/>
      </c>
      <c r="F103" s="62"/>
      <c r="G103" s="62"/>
      <c r="H103" s="36"/>
      <c r="I103" s="36"/>
      <c r="J103" s="15">
        <f t="shared" si="6"/>
        <v>0</v>
      </c>
      <c r="K103" s="13" t="str">
        <f t="shared" si="10"/>
        <v/>
      </c>
    </row>
    <row r="104" spans="1:11" hidden="1" outlineLevel="1" x14ac:dyDescent="0.15">
      <c r="A104" s="29"/>
      <c r="B104" s="14" t="str">
        <f t="shared" si="7"/>
        <v/>
      </c>
      <c r="C104" s="22"/>
      <c r="D104" s="61" t="str">
        <f t="shared" si="8"/>
        <v/>
      </c>
      <c r="E104" s="13" t="str">
        <f t="shared" si="9"/>
        <v/>
      </c>
      <c r="F104" s="62"/>
      <c r="G104" s="62"/>
      <c r="H104" s="36"/>
      <c r="I104" s="36"/>
      <c r="J104" s="15">
        <f t="shared" si="6"/>
        <v>0</v>
      </c>
      <c r="K104" s="13" t="str">
        <f t="shared" si="10"/>
        <v/>
      </c>
    </row>
    <row r="105" spans="1:11" hidden="1" outlineLevel="1" x14ac:dyDescent="0.15">
      <c r="A105" s="29"/>
      <c r="B105" s="14" t="str">
        <f t="shared" si="7"/>
        <v/>
      </c>
      <c r="C105" s="22"/>
      <c r="D105" s="61" t="str">
        <f t="shared" si="8"/>
        <v/>
      </c>
      <c r="E105" s="13" t="str">
        <f t="shared" si="9"/>
        <v/>
      </c>
      <c r="F105" s="62"/>
      <c r="G105" s="62"/>
      <c r="H105" s="36"/>
      <c r="I105" s="36"/>
      <c r="J105" s="15">
        <f t="shared" si="6"/>
        <v>0</v>
      </c>
      <c r="K105" s="13" t="str">
        <f t="shared" si="10"/>
        <v/>
      </c>
    </row>
    <row r="106" spans="1:11" hidden="1" outlineLevel="1" x14ac:dyDescent="0.15">
      <c r="A106" s="29"/>
      <c r="B106" s="14" t="str">
        <f t="shared" si="7"/>
        <v/>
      </c>
      <c r="C106" s="22"/>
      <c r="D106" s="61" t="str">
        <f t="shared" si="8"/>
        <v/>
      </c>
      <c r="E106" s="13" t="str">
        <f t="shared" si="9"/>
        <v/>
      </c>
      <c r="F106" s="62"/>
      <c r="G106" s="62"/>
      <c r="H106" s="36"/>
      <c r="I106" s="36"/>
      <c r="J106" s="15">
        <f t="shared" si="6"/>
        <v>0</v>
      </c>
      <c r="K106" s="13" t="str">
        <f t="shared" si="10"/>
        <v/>
      </c>
    </row>
    <row r="107" spans="1:11" hidden="1" outlineLevel="1" x14ac:dyDescent="0.15">
      <c r="A107" s="29"/>
      <c r="B107" s="14" t="str">
        <f t="shared" si="7"/>
        <v/>
      </c>
      <c r="C107" s="22"/>
      <c r="D107" s="61" t="str">
        <f t="shared" si="8"/>
        <v/>
      </c>
      <c r="E107" s="13" t="str">
        <f t="shared" si="9"/>
        <v/>
      </c>
      <c r="F107" s="62"/>
      <c r="G107" s="62"/>
      <c r="H107" s="36"/>
      <c r="I107" s="36"/>
      <c r="J107" s="15">
        <f t="shared" si="6"/>
        <v>0</v>
      </c>
      <c r="K107" s="13" t="str">
        <f t="shared" si="10"/>
        <v/>
      </c>
    </row>
    <row r="108" spans="1:11" hidden="1" outlineLevel="1" x14ac:dyDescent="0.15">
      <c r="A108" s="29"/>
      <c r="B108" s="14" t="str">
        <f t="shared" si="7"/>
        <v/>
      </c>
      <c r="C108" s="22"/>
      <c r="D108" s="61" t="str">
        <f t="shared" si="8"/>
        <v/>
      </c>
      <c r="E108" s="13" t="str">
        <f t="shared" si="9"/>
        <v/>
      </c>
      <c r="F108" s="62"/>
      <c r="G108" s="62"/>
      <c r="H108" s="36"/>
      <c r="I108" s="36"/>
      <c r="J108" s="15">
        <f t="shared" si="6"/>
        <v>0</v>
      </c>
      <c r="K108" s="13" t="str">
        <f t="shared" si="10"/>
        <v/>
      </c>
    </row>
    <row r="109" spans="1:11" hidden="1" outlineLevel="1" x14ac:dyDescent="0.15">
      <c r="A109" s="29"/>
      <c r="B109" s="14" t="str">
        <f t="shared" si="7"/>
        <v/>
      </c>
      <c r="C109" s="22"/>
      <c r="D109" s="61" t="str">
        <f t="shared" si="8"/>
        <v/>
      </c>
      <c r="E109" s="13" t="str">
        <f t="shared" si="9"/>
        <v/>
      </c>
      <c r="F109" s="62"/>
      <c r="G109" s="62"/>
      <c r="H109" s="36"/>
      <c r="I109" s="36"/>
      <c r="J109" s="15">
        <f t="shared" si="6"/>
        <v>0</v>
      </c>
      <c r="K109" s="13" t="str">
        <f t="shared" si="10"/>
        <v/>
      </c>
    </row>
    <row r="110" spans="1:11" hidden="1" outlineLevel="1" x14ac:dyDescent="0.15">
      <c r="A110" s="29"/>
      <c r="B110" s="14" t="str">
        <f t="shared" si="7"/>
        <v/>
      </c>
      <c r="C110" s="22"/>
      <c r="D110" s="61" t="str">
        <f t="shared" si="8"/>
        <v/>
      </c>
      <c r="E110" s="13" t="str">
        <f t="shared" si="9"/>
        <v/>
      </c>
      <c r="F110" s="62"/>
      <c r="G110" s="62"/>
      <c r="H110" s="36"/>
      <c r="I110" s="36"/>
      <c r="J110" s="15">
        <f t="shared" si="6"/>
        <v>0</v>
      </c>
      <c r="K110" s="13" t="str">
        <f t="shared" si="10"/>
        <v/>
      </c>
    </row>
    <row r="111" spans="1:11" hidden="1" outlineLevel="1" x14ac:dyDescent="0.15">
      <c r="A111" s="29"/>
      <c r="B111" s="14" t="str">
        <f t="shared" si="7"/>
        <v/>
      </c>
      <c r="C111" s="22"/>
      <c r="D111" s="61" t="str">
        <f t="shared" si="8"/>
        <v/>
      </c>
      <c r="E111" s="13" t="str">
        <f t="shared" si="9"/>
        <v/>
      </c>
      <c r="F111" s="62"/>
      <c r="G111" s="62"/>
      <c r="H111" s="36"/>
      <c r="I111" s="36"/>
      <c r="J111" s="15">
        <f t="shared" si="6"/>
        <v>0</v>
      </c>
      <c r="K111" s="13" t="str">
        <f t="shared" si="10"/>
        <v/>
      </c>
    </row>
    <row r="112" spans="1:11" hidden="1" outlineLevel="1" x14ac:dyDescent="0.15">
      <c r="A112" s="29"/>
      <c r="B112" s="14" t="str">
        <f t="shared" si="7"/>
        <v/>
      </c>
      <c r="C112" s="22"/>
      <c r="D112" s="61" t="str">
        <f t="shared" si="8"/>
        <v/>
      </c>
      <c r="E112" s="13" t="str">
        <f t="shared" si="9"/>
        <v/>
      </c>
      <c r="F112" s="62"/>
      <c r="G112" s="62"/>
      <c r="H112" s="36"/>
      <c r="I112" s="36"/>
      <c r="J112" s="15">
        <f t="shared" si="6"/>
        <v>0</v>
      </c>
      <c r="K112" s="13" t="str">
        <f t="shared" si="10"/>
        <v/>
      </c>
    </row>
    <row r="113" spans="1:11" hidden="1" outlineLevel="1" x14ac:dyDescent="0.15">
      <c r="A113" s="29"/>
      <c r="B113" s="14" t="str">
        <f t="shared" si="7"/>
        <v/>
      </c>
      <c r="C113" s="22"/>
      <c r="D113" s="61" t="str">
        <f t="shared" si="8"/>
        <v/>
      </c>
      <c r="E113" s="13" t="str">
        <f t="shared" si="9"/>
        <v/>
      </c>
      <c r="F113" s="62"/>
      <c r="G113" s="62"/>
      <c r="H113" s="36"/>
      <c r="I113" s="36"/>
      <c r="J113" s="15">
        <f t="shared" si="6"/>
        <v>0</v>
      </c>
      <c r="K113" s="13" t="str">
        <f t="shared" si="10"/>
        <v/>
      </c>
    </row>
    <row r="114" spans="1:11" hidden="1" outlineLevel="1" x14ac:dyDescent="0.15">
      <c r="A114" s="29"/>
      <c r="B114" s="14" t="str">
        <f t="shared" si="7"/>
        <v/>
      </c>
      <c r="C114" s="22"/>
      <c r="D114" s="61" t="str">
        <f t="shared" si="8"/>
        <v/>
      </c>
      <c r="E114" s="13" t="str">
        <f t="shared" si="9"/>
        <v/>
      </c>
      <c r="F114" s="62"/>
      <c r="G114" s="62"/>
      <c r="H114" s="36"/>
      <c r="I114" s="36"/>
      <c r="J114" s="15">
        <f t="shared" si="6"/>
        <v>0</v>
      </c>
      <c r="K114" s="13" t="str">
        <f t="shared" si="10"/>
        <v/>
      </c>
    </row>
    <row r="115" spans="1:11" hidden="1" outlineLevel="1" x14ac:dyDescent="0.15">
      <c r="A115" s="29"/>
      <c r="B115" s="14" t="str">
        <f t="shared" si="7"/>
        <v/>
      </c>
      <c r="C115" s="22"/>
      <c r="D115" s="61" t="str">
        <f t="shared" si="8"/>
        <v/>
      </c>
      <c r="E115" s="13" t="str">
        <f t="shared" si="9"/>
        <v/>
      </c>
      <c r="F115" s="62"/>
      <c r="G115" s="62"/>
      <c r="H115" s="36"/>
      <c r="I115" s="36"/>
      <c r="J115" s="15">
        <f t="shared" si="6"/>
        <v>0</v>
      </c>
      <c r="K115" s="13" t="str">
        <f t="shared" si="10"/>
        <v/>
      </c>
    </row>
    <row r="116" spans="1:11" hidden="1" outlineLevel="1" x14ac:dyDescent="0.15">
      <c r="A116" s="29"/>
      <c r="B116" s="14" t="str">
        <f t="shared" si="7"/>
        <v/>
      </c>
      <c r="C116" s="22"/>
      <c r="D116" s="61" t="str">
        <f t="shared" si="8"/>
        <v/>
      </c>
      <c r="E116" s="13" t="str">
        <f t="shared" si="9"/>
        <v/>
      </c>
      <c r="F116" s="62"/>
      <c r="G116" s="62"/>
      <c r="H116" s="36"/>
      <c r="I116" s="36"/>
      <c r="J116" s="15">
        <f t="shared" si="6"/>
        <v>0</v>
      </c>
      <c r="K116" s="13" t="str">
        <f t="shared" si="10"/>
        <v/>
      </c>
    </row>
    <row r="117" spans="1:11" hidden="1" outlineLevel="1" x14ac:dyDescent="0.15">
      <c r="A117" s="29"/>
      <c r="B117" s="14" t="str">
        <f t="shared" si="7"/>
        <v/>
      </c>
      <c r="C117" s="22"/>
      <c r="D117" s="61" t="str">
        <f t="shared" si="8"/>
        <v/>
      </c>
      <c r="E117" s="13" t="str">
        <f t="shared" si="9"/>
        <v/>
      </c>
      <c r="F117" s="62"/>
      <c r="G117" s="62"/>
      <c r="H117" s="36"/>
      <c r="I117" s="36"/>
      <c r="J117" s="15">
        <f t="shared" si="6"/>
        <v>0</v>
      </c>
      <c r="K117" s="13" t="str">
        <f t="shared" si="10"/>
        <v/>
      </c>
    </row>
    <row r="118" spans="1:11" hidden="1" outlineLevel="1" x14ac:dyDescent="0.15">
      <c r="A118" s="29"/>
      <c r="B118" s="14" t="str">
        <f t="shared" si="7"/>
        <v/>
      </c>
      <c r="C118" s="22"/>
      <c r="D118" s="61" t="str">
        <f t="shared" si="8"/>
        <v/>
      </c>
      <c r="E118" s="13" t="str">
        <f t="shared" si="9"/>
        <v/>
      </c>
      <c r="F118" s="62"/>
      <c r="G118" s="62"/>
      <c r="H118" s="36"/>
      <c r="I118" s="36"/>
      <c r="J118" s="15">
        <f t="shared" si="6"/>
        <v>0</v>
      </c>
      <c r="K118" s="13" t="str">
        <f t="shared" si="10"/>
        <v/>
      </c>
    </row>
    <row r="119" spans="1:11" hidden="1" outlineLevel="1" x14ac:dyDescent="0.15">
      <c r="A119" s="29"/>
      <c r="B119" s="14" t="str">
        <f t="shared" si="7"/>
        <v/>
      </c>
      <c r="C119" s="22"/>
      <c r="D119" s="61" t="str">
        <f t="shared" si="8"/>
        <v/>
      </c>
      <c r="E119" s="13" t="str">
        <f t="shared" si="9"/>
        <v/>
      </c>
      <c r="F119" s="62"/>
      <c r="G119" s="62"/>
      <c r="H119" s="36"/>
      <c r="I119" s="36"/>
      <c r="J119" s="15">
        <f t="shared" si="6"/>
        <v>0</v>
      </c>
      <c r="K119" s="13" t="str">
        <f t="shared" si="10"/>
        <v/>
      </c>
    </row>
    <row r="120" spans="1:11" collapsed="1" x14ac:dyDescent="0.15">
      <c r="A120" s="272" t="s">
        <v>135</v>
      </c>
      <c r="B120" s="273"/>
      <c r="C120" s="273"/>
      <c r="D120" s="274"/>
      <c r="E120" s="5">
        <f>SUM(E8:E119)</f>
        <v>0</v>
      </c>
      <c r="F120" s="62"/>
      <c r="G120" s="62"/>
      <c r="H120" s="5">
        <f>SUM(H8:H119)</f>
        <v>0</v>
      </c>
      <c r="I120" s="5">
        <f>SUM(I8:I119)</f>
        <v>0</v>
      </c>
      <c r="J120" s="5">
        <f>SUM(J8:J119)</f>
        <v>0</v>
      </c>
      <c r="K120" s="5">
        <f>SUM(K8:K119)</f>
        <v>0</v>
      </c>
    </row>
    <row r="121" spans="1:11" ht="22.5" x14ac:dyDescent="0.15">
      <c r="A121" s="327" t="s">
        <v>7</v>
      </c>
      <c r="B121" s="26" t="s">
        <v>35</v>
      </c>
      <c r="C121" s="26" t="s">
        <v>36</v>
      </c>
      <c r="D121" s="321" t="s">
        <v>15</v>
      </c>
      <c r="E121" s="322"/>
      <c r="F121" s="322"/>
      <c r="G121" s="322"/>
      <c r="H121" s="322"/>
      <c r="I121" s="322"/>
      <c r="J121" s="322"/>
      <c r="K121" s="323"/>
    </row>
    <row r="122" spans="1:11" x14ac:dyDescent="0.15">
      <c r="A122" s="328"/>
      <c r="B122" s="4"/>
      <c r="C122" s="4"/>
      <c r="D122" s="324"/>
      <c r="E122" s="325"/>
      <c r="F122" s="325"/>
      <c r="G122" s="325"/>
      <c r="H122" s="325"/>
      <c r="I122" s="325"/>
      <c r="J122" s="325"/>
      <c r="K122" s="326"/>
    </row>
    <row r="123" spans="1:11" ht="10.5" customHeight="1" x14ac:dyDescent="0.15">
      <c r="H123" s="25" t="s">
        <v>105</v>
      </c>
      <c r="I123" s="38" t="str">
        <f ca="1">Opgørelsesskema!H47</f>
        <v/>
      </c>
    </row>
    <row r="124" spans="1:11" ht="10.5" customHeight="1" x14ac:dyDescent="0.15">
      <c r="H124" s="25" t="s">
        <v>102</v>
      </c>
      <c r="I124" s="38" t="e">
        <f ca="1">IF(I123*H120&gt;8000,I123*H120,8000)</f>
        <v>#VALUE!</v>
      </c>
    </row>
    <row r="125" spans="1:11" ht="10.5" customHeight="1" x14ac:dyDescent="0.15">
      <c r="H125" s="25" t="s">
        <v>103</v>
      </c>
      <c r="I125" s="37">
        <f>I120</f>
        <v>0</v>
      </c>
    </row>
    <row r="126" spans="1:11" ht="10.5" customHeight="1" x14ac:dyDescent="0.15">
      <c r="H126" s="25" t="s">
        <v>101</v>
      </c>
      <c r="I126" s="37">
        <f>IF(H120=0,0,I124-I125)</f>
        <v>0</v>
      </c>
    </row>
  </sheetData>
  <sheetProtection sheet="1" objects="1" scenarios="1" selectLockedCells="1"/>
  <dataConsolidate/>
  <mergeCells count="9">
    <mergeCell ref="A120:D120"/>
    <mergeCell ref="A121:A122"/>
    <mergeCell ref="D121:K122"/>
    <mergeCell ref="A1:K1"/>
    <mergeCell ref="A2:K2"/>
    <mergeCell ref="A3:E3"/>
    <mergeCell ref="A4:E4"/>
    <mergeCell ref="A5:K5"/>
    <mergeCell ref="A6:K6"/>
  </mergeCells>
  <dataValidations count="2">
    <dataValidation type="decimal" errorStyle="warning" operator="lessThan" allowBlank="1" showInputMessage="1" showErrorMessage="1" errorTitle="For stor udbetaling" error="Beløbet du har indtastet er større end den gældende hensættelse. Kontrollér beløbet, så der ikke udbetales for mange penge." sqref="H8:H119" xr:uid="{00000000-0002-0000-0B00-000000000000}">
      <formula1>K8</formula1>
    </dataValidation>
    <dataValidation type="decimal" operator="greaterThan" allowBlank="1" showInputMessage="1" showErrorMessage="1" sqref="C8:C119" xr:uid="{00000000-0002-0000-0B00-000001000000}">
      <formula1>0</formula1>
    </dataValidation>
  </dataValidations>
  <pageMargins left="0.39370078740157483" right="0.39370078740157483" top="0.59055118110236227" bottom="0.59055118110236227" header="0" footer="0"/>
  <pageSetup paperSize="9" scale="88" orientation="portrait" r:id="rId1"/>
  <headerFooter alignWithMargins="0">
    <oddFooter>&amp;RSide &amp;P af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2">
    <tabColor theme="8" tint="-0.249977111117893"/>
  </sheetPr>
  <dimension ref="A1:N149"/>
  <sheetViews>
    <sheetView zoomScale="85" zoomScaleNormal="85" zoomScaleSheetLayoutView="75" workbookViewId="0">
      <selection activeCell="A6" sqref="A6:I6"/>
    </sheetView>
  </sheetViews>
  <sheetFormatPr defaultColWidth="9.140625" defaultRowHeight="11.25" outlineLevelRow="1" x14ac:dyDescent="0.15"/>
  <cols>
    <col min="1" max="1" width="29.85546875" style="1" customWidth="1"/>
    <col min="2" max="2" width="10" style="1" customWidth="1"/>
    <col min="3" max="3" width="5.85546875" style="1" customWidth="1"/>
    <col min="4" max="4" width="13.42578125" style="1" customWidth="1"/>
    <col min="5" max="5" width="15" style="1" customWidth="1"/>
    <col min="6" max="6" width="11.28515625" style="1" customWidth="1"/>
    <col min="7" max="8" width="9.140625" style="1" hidden="1" customWidth="1"/>
    <col min="9" max="9" width="15.7109375" style="1" customWidth="1"/>
    <col min="10" max="16384" width="9.140625" style="1"/>
  </cols>
  <sheetData>
    <row r="1" spans="1:9" ht="15" customHeight="1" x14ac:dyDescent="0.15">
      <c r="A1" s="293"/>
      <c r="B1" s="294"/>
      <c r="C1" s="294"/>
      <c r="D1" s="294"/>
      <c r="E1" s="294"/>
      <c r="F1" s="294"/>
      <c r="G1" s="294"/>
      <c r="H1" s="294"/>
      <c r="I1" s="329"/>
    </row>
    <row r="2" spans="1:9" x14ac:dyDescent="0.15">
      <c r="A2" s="332" t="s">
        <v>37</v>
      </c>
      <c r="B2" s="331"/>
      <c r="C2" s="331"/>
      <c r="D2" s="331"/>
      <c r="E2" s="331"/>
      <c r="F2" s="331"/>
      <c r="G2" s="331"/>
      <c r="H2" s="331"/>
      <c r="I2" s="333"/>
    </row>
    <row r="3" spans="1:9" x14ac:dyDescent="0.15">
      <c r="A3" s="334"/>
      <c r="B3" s="335"/>
      <c r="C3" s="335"/>
      <c r="D3" s="335"/>
      <c r="E3" s="340" t="s">
        <v>107</v>
      </c>
      <c r="F3" s="340"/>
      <c r="G3" s="18"/>
      <c r="H3" s="18"/>
      <c r="I3" s="39">
        <f>Opgørelsesskema!G1</f>
        <v>0</v>
      </c>
    </row>
    <row r="4" spans="1:9" x14ac:dyDescent="0.15">
      <c r="A4" s="334"/>
      <c r="B4" s="335"/>
      <c r="C4" s="335"/>
      <c r="D4" s="335"/>
      <c r="E4" s="340" t="s">
        <v>29</v>
      </c>
      <c r="F4" s="340"/>
      <c r="G4" s="57"/>
      <c r="H4" s="57"/>
      <c r="I4" s="226">
        <f>Opgørelsesskema!G2</f>
        <v>0</v>
      </c>
    </row>
    <row r="5" spans="1:9" x14ac:dyDescent="0.15">
      <c r="A5" s="332" t="s">
        <v>30</v>
      </c>
      <c r="B5" s="331"/>
      <c r="C5" s="331"/>
      <c r="D5" s="331"/>
      <c r="E5" s="331"/>
      <c r="F5" s="331"/>
      <c r="G5" s="331"/>
      <c r="H5" s="331"/>
      <c r="I5" s="333"/>
    </row>
    <row r="6" spans="1:9" ht="63" customHeight="1" x14ac:dyDescent="0.15">
      <c r="A6" s="318" t="s">
        <v>128</v>
      </c>
      <c r="B6" s="338"/>
      <c r="C6" s="338"/>
      <c r="D6" s="338"/>
      <c r="E6" s="338"/>
      <c r="F6" s="338"/>
      <c r="G6" s="338"/>
      <c r="H6" s="338"/>
      <c r="I6" s="339"/>
    </row>
    <row r="7" spans="1:9" ht="36.75" customHeight="1" x14ac:dyDescent="0.15">
      <c r="A7" s="24" t="s">
        <v>38</v>
      </c>
      <c r="B7" s="21" t="s">
        <v>141</v>
      </c>
      <c r="C7" s="21" t="s">
        <v>39</v>
      </c>
      <c r="D7" s="21" t="s">
        <v>40</v>
      </c>
      <c r="E7" s="21" t="s">
        <v>6</v>
      </c>
      <c r="F7" s="21" t="s">
        <v>95</v>
      </c>
      <c r="G7" s="20"/>
      <c r="H7" s="20"/>
      <c r="I7" s="21" t="s">
        <v>42</v>
      </c>
    </row>
    <row r="8" spans="1:9" ht="12.75" customHeight="1" x14ac:dyDescent="0.15">
      <c r="A8" s="70"/>
      <c r="B8" s="71"/>
      <c r="C8" s="71"/>
      <c r="D8" s="72"/>
      <c r="E8" s="73">
        <f t="shared" ref="E8:E100" si="0">C8*D8</f>
        <v>0</v>
      </c>
      <c r="F8" s="142"/>
      <c r="G8" s="74"/>
      <c r="H8" s="74"/>
      <c r="I8" s="73">
        <f t="shared" ref="I8:I100" si="1">E8*(1-F8)</f>
        <v>0</v>
      </c>
    </row>
    <row r="9" spans="1:9" x14ac:dyDescent="0.15">
      <c r="A9" s="70"/>
      <c r="B9" s="71"/>
      <c r="C9" s="71"/>
      <c r="D9" s="72"/>
      <c r="E9" s="73">
        <f t="shared" si="0"/>
        <v>0</v>
      </c>
      <c r="F9" s="142"/>
      <c r="G9" s="74"/>
      <c r="H9" s="74"/>
      <c r="I9" s="75">
        <f t="shared" si="1"/>
        <v>0</v>
      </c>
    </row>
    <row r="10" spans="1:9" x14ac:dyDescent="0.15">
      <c r="A10" s="70"/>
      <c r="B10" s="71"/>
      <c r="C10" s="71"/>
      <c r="D10" s="72"/>
      <c r="E10" s="73">
        <f t="shared" si="0"/>
        <v>0</v>
      </c>
      <c r="F10" s="142"/>
      <c r="G10" s="74"/>
      <c r="H10" s="74"/>
      <c r="I10" s="75">
        <f t="shared" si="1"/>
        <v>0</v>
      </c>
    </row>
    <row r="11" spans="1:9" x14ac:dyDescent="0.15">
      <c r="A11" s="70"/>
      <c r="B11" s="71"/>
      <c r="C11" s="71"/>
      <c r="D11" s="72"/>
      <c r="E11" s="73">
        <f t="shared" si="0"/>
        <v>0</v>
      </c>
      <c r="F11" s="142"/>
      <c r="G11" s="74"/>
      <c r="H11" s="74"/>
      <c r="I11" s="75">
        <f t="shared" si="1"/>
        <v>0</v>
      </c>
    </row>
    <row r="12" spans="1:9" x14ac:dyDescent="0.15">
      <c r="A12" s="70"/>
      <c r="B12" s="71"/>
      <c r="C12" s="71"/>
      <c r="D12" s="72"/>
      <c r="E12" s="73">
        <f t="shared" si="0"/>
        <v>0</v>
      </c>
      <c r="F12" s="142"/>
      <c r="G12" s="74"/>
      <c r="H12" s="74"/>
      <c r="I12" s="75">
        <f t="shared" si="1"/>
        <v>0</v>
      </c>
    </row>
    <row r="13" spans="1:9" x14ac:dyDescent="0.15">
      <c r="A13" s="70"/>
      <c r="B13" s="71"/>
      <c r="C13" s="71"/>
      <c r="D13" s="72"/>
      <c r="E13" s="73">
        <f t="shared" si="0"/>
        <v>0</v>
      </c>
      <c r="F13" s="142"/>
      <c r="G13" s="74"/>
      <c r="H13" s="74"/>
      <c r="I13" s="75">
        <f t="shared" si="1"/>
        <v>0</v>
      </c>
    </row>
    <row r="14" spans="1:9" x14ac:dyDescent="0.15">
      <c r="A14" s="70"/>
      <c r="B14" s="71"/>
      <c r="C14" s="71"/>
      <c r="D14" s="72"/>
      <c r="E14" s="73">
        <f t="shared" si="0"/>
        <v>0</v>
      </c>
      <c r="F14" s="142"/>
      <c r="G14" s="74"/>
      <c r="H14" s="74"/>
      <c r="I14" s="75">
        <f t="shared" si="1"/>
        <v>0</v>
      </c>
    </row>
    <row r="15" spans="1:9" x14ac:dyDescent="0.15">
      <c r="A15" s="70"/>
      <c r="B15" s="71"/>
      <c r="C15" s="71"/>
      <c r="D15" s="72"/>
      <c r="E15" s="73">
        <f t="shared" si="0"/>
        <v>0</v>
      </c>
      <c r="F15" s="142"/>
      <c r="G15" s="74"/>
      <c r="H15" s="74"/>
      <c r="I15" s="75">
        <f t="shared" si="1"/>
        <v>0</v>
      </c>
    </row>
    <row r="16" spans="1:9" x14ac:dyDescent="0.15">
      <c r="A16" s="70"/>
      <c r="B16" s="71"/>
      <c r="C16" s="71"/>
      <c r="D16" s="72"/>
      <c r="E16" s="73">
        <f t="shared" si="0"/>
        <v>0</v>
      </c>
      <c r="F16" s="142"/>
      <c r="G16" s="74"/>
      <c r="H16" s="74"/>
      <c r="I16" s="75">
        <f t="shared" si="1"/>
        <v>0</v>
      </c>
    </row>
    <row r="17" spans="1:9" x14ac:dyDescent="0.15">
      <c r="A17" s="70"/>
      <c r="B17" s="71"/>
      <c r="C17" s="71"/>
      <c r="D17" s="72"/>
      <c r="E17" s="73">
        <f t="shared" si="0"/>
        <v>0</v>
      </c>
      <c r="F17" s="142"/>
      <c r="G17" s="74"/>
      <c r="H17" s="74"/>
      <c r="I17" s="75">
        <f t="shared" si="1"/>
        <v>0</v>
      </c>
    </row>
    <row r="18" spans="1:9" x14ac:dyDescent="0.15">
      <c r="A18" s="70"/>
      <c r="B18" s="71"/>
      <c r="C18" s="71"/>
      <c r="D18" s="72"/>
      <c r="E18" s="73">
        <f t="shared" si="0"/>
        <v>0</v>
      </c>
      <c r="F18" s="142"/>
      <c r="G18" s="74"/>
      <c r="H18" s="74"/>
      <c r="I18" s="75">
        <f t="shared" si="1"/>
        <v>0</v>
      </c>
    </row>
    <row r="19" spans="1:9" x14ac:dyDescent="0.15">
      <c r="A19" s="70"/>
      <c r="B19" s="71"/>
      <c r="C19" s="71"/>
      <c r="D19" s="72"/>
      <c r="E19" s="73">
        <f t="shared" si="0"/>
        <v>0</v>
      </c>
      <c r="F19" s="142"/>
      <c r="G19" s="74"/>
      <c r="H19" s="74"/>
      <c r="I19" s="75">
        <f t="shared" si="1"/>
        <v>0</v>
      </c>
    </row>
    <row r="20" spans="1:9" x14ac:dyDescent="0.15">
      <c r="A20" s="70"/>
      <c r="B20" s="71"/>
      <c r="C20" s="71"/>
      <c r="D20" s="72"/>
      <c r="E20" s="73">
        <f t="shared" si="0"/>
        <v>0</v>
      </c>
      <c r="F20" s="142"/>
      <c r="G20" s="74"/>
      <c r="H20" s="74"/>
      <c r="I20" s="75">
        <f t="shared" si="1"/>
        <v>0</v>
      </c>
    </row>
    <row r="21" spans="1:9" x14ac:dyDescent="0.15">
      <c r="A21" s="70"/>
      <c r="B21" s="71"/>
      <c r="C21" s="71"/>
      <c r="D21" s="72"/>
      <c r="E21" s="73">
        <f t="shared" si="0"/>
        <v>0</v>
      </c>
      <c r="F21" s="142"/>
      <c r="G21" s="74"/>
      <c r="H21" s="74"/>
      <c r="I21" s="75">
        <f t="shared" si="1"/>
        <v>0</v>
      </c>
    </row>
    <row r="22" spans="1:9" x14ac:dyDescent="0.15">
      <c r="A22" s="70"/>
      <c r="B22" s="71"/>
      <c r="C22" s="71"/>
      <c r="D22" s="72"/>
      <c r="E22" s="73">
        <f t="shared" si="0"/>
        <v>0</v>
      </c>
      <c r="F22" s="142"/>
      <c r="G22" s="74"/>
      <c r="H22" s="74"/>
      <c r="I22" s="75">
        <f t="shared" si="1"/>
        <v>0</v>
      </c>
    </row>
    <row r="23" spans="1:9" x14ac:dyDescent="0.15">
      <c r="A23" s="70"/>
      <c r="B23" s="71"/>
      <c r="C23" s="71"/>
      <c r="D23" s="72"/>
      <c r="E23" s="73">
        <f t="shared" si="0"/>
        <v>0</v>
      </c>
      <c r="F23" s="142"/>
      <c r="G23" s="74"/>
      <c r="H23" s="74"/>
      <c r="I23" s="75">
        <f t="shared" si="1"/>
        <v>0</v>
      </c>
    </row>
    <row r="24" spans="1:9" x14ac:dyDescent="0.15">
      <c r="A24" s="70"/>
      <c r="B24" s="71"/>
      <c r="C24" s="71"/>
      <c r="D24" s="72"/>
      <c r="E24" s="73">
        <f t="shared" si="0"/>
        <v>0</v>
      </c>
      <c r="F24" s="142"/>
      <c r="G24" s="74"/>
      <c r="H24" s="74"/>
      <c r="I24" s="75">
        <f t="shared" si="1"/>
        <v>0</v>
      </c>
    </row>
    <row r="25" spans="1:9" x14ac:dyDescent="0.15">
      <c r="A25" s="70"/>
      <c r="B25" s="71"/>
      <c r="C25" s="71"/>
      <c r="D25" s="72"/>
      <c r="E25" s="73">
        <f t="shared" si="0"/>
        <v>0</v>
      </c>
      <c r="F25" s="142"/>
      <c r="G25" s="74"/>
      <c r="H25" s="74"/>
      <c r="I25" s="75">
        <f t="shared" si="1"/>
        <v>0</v>
      </c>
    </row>
    <row r="26" spans="1:9" x14ac:dyDescent="0.15">
      <c r="A26" s="70"/>
      <c r="B26" s="71"/>
      <c r="C26" s="71"/>
      <c r="D26" s="72"/>
      <c r="E26" s="73">
        <f t="shared" si="0"/>
        <v>0</v>
      </c>
      <c r="F26" s="142"/>
      <c r="G26" s="74"/>
      <c r="H26" s="74"/>
      <c r="I26" s="75">
        <f t="shared" si="1"/>
        <v>0</v>
      </c>
    </row>
    <row r="27" spans="1:9" x14ac:dyDescent="0.15">
      <c r="A27" s="70"/>
      <c r="B27" s="71"/>
      <c r="C27" s="71"/>
      <c r="D27" s="72"/>
      <c r="E27" s="73">
        <f t="shared" si="0"/>
        <v>0</v>
      </c>
      <c r="F27" s="142"/>
      <c r="G27" s="74"/>
      <c r="H27" s="74"/>
      <c r="I27" s="75">
        <f t="shared" si="1"/>
        <v>0</v>
      </c>
    </row>
    <row r="28" spans="1:9" x14ac:dyDescent="0.15">
      <c r="A28" s="70"/>
      <c r="B28" s="71"/>
      <c r="C28" s="71"/>
      <c r="D28" s="72"/>
      <c r="E28" s="73">
        <f t="shared" si="0"/>
        <v>0</v>
      </c>
      <c r="F28" s="142"/>
      <c r="G28" s="74"/>
      <c r="H28" s="74"/>
      <c r="I28" s="75">
        <f t="shared" si="1"/>
        <v>0</v>
      </c>
    </row>
    <row r="29" spans="1:9" x14ac:dyDescent="0.15">
      <c r="A29" s="70"/>
      <c r="B29" s="71"/>
      <c r="C29" s="71"/>
      <c r="D29" s="72"/>
      <c r="E29" s="73">
        <f t="shared" si="0"/>
        <v>0</v>
      </c>
      <c r="F29" s="142"/>
      <c r="G29" s="74"/>
      <c r="H29" s="74"/>
      <c r="I29" s="75">
        <f t="shared" si="1"/>
        <v>0</v>
      </c>
    </row>
    <row r="30" spans="1:9" x14ac:dyDescent="0.15">
      <c r="A30" s="70"/>
      <c r="B30" s="71"/>
      <c r="C30" s="71"/>
      <c r="D30" s="72"/>
      <c r="E30" s="73">
        <f t="shared" si="0"/>
        <v>0</v>
      </c>
      <c r="F30" s="142"/>
      <c r="G30" s="74"/>
      <c r="H30" s="74"/>
      <c r="I30" s="75">
        <f t="shared" si="1"/>
        <v>0</v>
      </c>
    </row>
    <row r="31" spans="1:9" x14ac:dyDescent="0.15">
      <c r="A31" s="70"/>
      <c r="B31" s="71"/>
      <c r="C31" s="71"/>
      <c r="D31" s="72"/>
      <c r="E31" s="73">
        <f t="shared" si="0"/>
        <v>0</v>
      </c>
      <c r="F31" s="142"/>
      <c r="G31" s="74"/>
      <c r="H31" s="74"/>
      <c r="I31" s="75">
        <f t="shared" si="1"/>
        <v>0</v>
      </c>
    </row>
    <row r="32" spans="1:9" x14ac:dyDescent="0.15">
      <c r="A32" s="70"/>
      <c r="B32" s="71"/>
      <c r="C32" s="71"/>
      <c r="D32" s="72"/>
      <c r="E32" s="73">
        <f t="shared" si="0"/>
        <v>0</v>
      </c>
      <c r="F32" s="142"/>
      <c r="G32" s="74"/>
      <c r="H32" s="74"/>
      <c r="I32" s="75">
        <f t="shared" si="1"/>
        <v>0</v>
      </c>
    </row>
    <row r="33" spans="1:9" x14ac:dyDescent="0.15">
      <c r="A33" s="70"/>
      <c r="B33" s="71"/>
      <c r="C33" s="71"/>
      <c r="D33" s="72"/>
      <c r="E33" s="73">
        <f t="shared" si="0"/>
        <v>0</v>
      </c>
      <c r="F33" s="142"/>
      <c r="G33" s="74"/>
      <c r="H33" s="74"/>
      <c r="I33" s="75">
        <f t="shared" si="1"/>
        <v>0</v>
      </c>
    </row>
    <row r="34" spans="1:9" x14ac:dyDescent="0.15">
      <c r="A34" s="70"/>
      <c r="B34" s="71"/>
      <c r="C34" s="71"/>
      <c r="D34" s="72"/>
      <c r="E34" s="73">
        <f t="shared" si="0"/>
        <v>0</v>
      </c>
      <c r="F34" s="142"/>
      <c r="G34" s="74"/>
      <c r="H34" s="74"/>
      <c r="I34" s="75">
        <f t="shared" si="1"/>
        <v>0</v>
      </c>
    </row>
    <row r="35" spans="1:9" x14ac:dyDescent="0.15">
      <c r="A35" s="70"/>
      <c r="B35" s="71"/>
      <c r="C35" s="71"/>
      <c r="D35" s="72"/>
      <c r="E35" s="73">
        <f>C35*D35</f>
        <v>0</v>
      </c>
      <c r="F35" s="142"/>
      <c r="G35" s="74"/>
      <c r="H35" s="74"/>
      <c r="I35" s="75">
        <f>E35*(1-F35)</f>
        <v>0</v>
      </c>
    </row>
    <row r="36" spans="1:9" x14ac:dyDescent="0.15">
      <c r="A36" s="70"/>
      <c r="B36" s="71"/>
      <c r="C36" s="71"/>
      <c r="D36" s="72"/>
      <c r="E36" s="73">
        <f>C36*D36</f>
        <v>0</v>
      </c>
      <c r="F36" s="142"/>
      <c r="G36" s="74"/>
      <c r="H36" s="74"/>
      <c r="I36" s="75">
        <f>E36*(1-F36)</f>
        <v>0</v>
      </c>
    </row>
    <row r="37" spans="1:9" x14ac:dyDescent="0.15">
      <c r="A37" s="70"/>
      <c r="B37" s="71"/>
      <c r="C37" s="71"/>
      <c r="D37" s="72"/>
      <c r="E37" s="73">
        <f>C37*D37</f>
        <v>0</v>
      </c>
      <c r="F37" s="142"/>
      <c r="G37" s="74"/>
      <c r="H37" s="74"/>
      <c r="I37" s="75">
        <f>E37*(1-F37)</f>
        <v>0</v>
      </c>
    </row>
    <row r="38" spans="1:9" x14ac:dyDescent="0.15">
      <c r="A38" s="70"/>
      <c r="B38" s="71"/>
      <c r="C38" s="71"/>
      <c r="D38" s="72"/>
      <c r="E38" s="73">
        <f>C38*D38</f>
        <v>0</v>
      </c>
      <c r="F38" s="142"/>
      <c r="G38" s="74"/>
      <c r="H38" s="74"/>
      <c r="I38" s="75">
        <f>E38*(1-F38)</f>
        <v>0</v>
      </c>
    </row>
    <row r="39" spans="1:9" x14ac:dyDescent="0.15">
      <c r="A39" s="70"/>
      <c r="B39" s="71"/>
      <c r="C39" s="71"/>
      <c r="D39" s="72"/>
      <c r="E39" s="73">
        <f>C39*D39</f>
        <v>0</v>
      </c>
      <c r="F39" s="142"/>
      <c r="G39" s="74"/>
      <c r="H39" s="74"/>
      <c r="I39" s="75">
        <f>E39*(1-F39)</f>
        <v>0</v>
      </c>
    </row>
    <row r="40" spans="1:9" x14ac:dyDescent="0.15">
      <c r="A40" s="70"/>
      <c r="B40" s="71"/>
      <c r="C40" s="71"/>
      <c r="D40" s="72"/>
      <c r="E40" s="73">
        <f t="shared" si="0"/>
        <v>0</v>
      </c>
      <c r="F40" s="142"/>
      <c r="G40" s="74"/>
      <c r="H40" s="74"/>
      <c r="I40" s="75">
        <f t="shared" si="1"/>
        <v>0</v>
      </c>
    </row>
    <row r="41" spans="1:9" x14ac:dyDescent="0.15">
      <c r="A41" s="70"/>
      <c r="B41" s="71"/>
      <c r="C41" s="71"/>
      <c r="D41" s="72"/>
      <c r="E41" s="73">
        <f t="shared" si="0"/>
        <v>0</v>
      </c>
      <c r="F41" s="142"/>
      <c r="G41" s="74"/>
      <c r="H41" s="74"/>
      <c r="I41" s="75">
        <f t="shared" si="1"/>
        <v>0</v>
      </c>
    </row>
    <row r="42" spans="1:9" x14ac:dyDescent="0.15">
      <c r="A42" s="70"/>
      <c r="B42" s="71"/>
      <c r="C42" s="71"/>
      <c r="D42" s="72"/>
      <c r="E42" s="73">
        <f t="shared" si="0"/>
        <v>0</v>
      </c>
      <c r="F42" s="142"/>
      <c r="G42" s="74"/>
      <c r="H42" s="74"/>
      <c r="I42" s="75">
        <f t="shared" si="1"/>
        <v>0</v>
      </c>
    </row>
    <row r="43" spans="1:9" x14ac:dyDescent="0.15">
      <c r="A43" s="70"/>
      <c r="B43" s="71"/>
      <c r="C43" s="71"/>
      <c r="D43" s="72"/>
      <c r="E43" s="73">
        <f t="shared" si="0"/>
        <v>0</v>
      </c>
      <c r="F43" s="142"/>
      <c r="G43" s="74"/>
      <c r="H43" s="74"/>
      <c r="I43" s="75">
        <f t="shared" si="1"/>
        <v>0</v>
      </c>
    </row>
    <row r="44" spans="1:9" x14ac:dyDescent="0.15">
      <c r="A44" s="70"/>
      <c r="B44" s="71"/>
      <c r="C44" s="71"/>
      <c r="D44" s="72"/>
      <c r="E44" s="73">
        <f t="shared" si="0"/>
        <v>0</v>
      </c>
      <c r="F44" s="142"/>
      <c r="G44" s="74"/>
      <c r="H44" s="74"/>
      <c r="I44" s="75">
        <f t="shared" si="1"/>
        <v>0</v>
      </c>
    </row>
    <row r="45" spans="1:9" x14ac:dyDescent="0.15">
      <c r="A45" s="70"/>
      <c r="B45" s="71"/>
      <c r="C45" s="71"/>
      <c r="D45" s="72"/>
      <c r="E45" s="73">
        <f>C45*D45</f>
        <v>0</v>
      </c>
      <c r="F45" s="142"/>
      <c r="G45" s="74"/>
      <c r="H45" s="74"/>
      <c r="I45" s="75">
        <f>E45*(1-F45)</f>
        <v>0</v>
      </c>
    </row>
    <row r="46" spans="1:9" x14ac:dyDescent="0.15">
      <c r="A46" s="70"/>
      <c r="B46" s="71"/>
      <c r="C46" s="71"/>
      <c r="D46" s="72"/>
      <c r="E46" s="73">
        <f>C46*D46</f>
        <v>0</v>
      </c>
      <c r="F46" s="142"/>
      <c r="G46" s="74"/>
      <c r="H46" s="74"/>
      <c r="I46" s="75">
        <f>E46*(1-F46)</f>
        <v>0</v>
      </c>
    </row>
    <row r="47" spans="1:9" x14ac:dyDescent="0.15">
      <c r="A47" s="70"/>
      <c r="B47" s="71"/>
      <c r="C47" s="71"/>
      <c r="D47" s="72"/>
      <c r="E47" s="73">
        <f>C47*D47</f>
        <v>0</v>
      </c>
      <c r="F47" s="142"/>
      <c r="G47" s="74"/>
      <c r="H47" s="74"/>
      <c r="I47" s="75">
        <f>E47*(1-F47)</f>
        <v>0</v>
      </c>
    </row>
    <row r="48" spans="1:9" x14ac:dyDescent="0.15">
      <c r="A48" s="70"/>
      <c r="B48" s="71"/>
      <c r="C48" s="71"/>
      <c r="D48" s="72"/>
      <c r="E48" s="73">
        <f t="shared" ref="E48:E53" si="2">C48*D48</f>
        <v>0</v>
      </c>
      <c r="F48" s="142"/>
      <c r="G48" s="74"/>
      <c r="H48" s="74"/>
      <c r="I48" s="75">
        <f t="shared" ref="I48:I53" si="3">E48*(1-F48)</f>
        <v>0</v>
      </c>
    </row>
    <row r="49" spans="1:14" x14ac:dyDescent="0.15">
      <c r="A49" s="70"/>
      <c r="B49" s="71"/>
      <c r="C49" s="71"/>
      <c r="D49" s="72"/>
      <c r="E49" s="73">
        <f t="shared" si="2"/>
        <v>0</v>
      </c>
      <c r="F49" s="142"/>
      <c r="G49" s="74"/>
      <c r="H49" s="74"/>
      <c r="I49" s="75">
        <f t="shared" si="3"/>
        <v>0</v>
      </c>
    </row>
    <row r="50" spans="1:14" x14ac:dyDescent="0.15">
      <c r="A50" s="70"/>
      <c r="B50" s="71"/>
      <c r="C50" s="71"/>
      <c r="D50" s="72"/>
      <c r="E50" s="73">
        <f t="shared" si="2"/>
        <v>0</v>
      </c>
      <c r="F50" s="142"/>
      <c r="G50" s="74"/>
      <c r="H50" s="74"/>
      <c r="I50" s="75">
        <f t="shared" si="3"/>
        <v>0</v>
      </c>
    </row>
    <row r="51" spans="1:14" x14ac:dyDescent="0.15">
      <c r="A51" s="70"/>
      <c r="B51" s="71"/>
      <c r="C51" s="71"/>
      <c r="D51" s="72"/>
      <c r="E51" s="73">
        <f t="shared" si="2"/>
        <v>0</v>
      </c>
      <c r="F51" s="142"/>
      <c r="G51" s="74"/>
      <c r="H51" s="74"/>
      <c r="I51" s="75">
        <f t="shared" si="3"/>
        <v>0</v>
      </c>
    </row>
    <row r="52" spans="1:14" x14ac:dyDescent="0.15">
      <c r="A52" s="70"/>
      <c r="B52" s="71"/>
      <c r="C52" s="71"/>
      <c r="D52" s="72"/>
      <c r="E52" s="73">
        <f t="shared" si="2"/>
        <v>0</v>
      </c>
      <c r="F52" s="142"/>
      <c r="G52" s="74"/>
      <c r="H52" s="74"/>
      <c r="I52" s="75">
        <f t="shared" si="3"/>
        <v>0</v>
      </c>
      <c r="N52" s="3"/>
    </row>
    <row r="53" spans="1:14" x14ac:dyDescent="0.15">
      <c r="A53" s="70"/>
      <c r="B53" s="71"/>
      <c r="C53" s="71"/>
      <c r="D53" s="72"/>
      <c r="E53" s="73">
        <f t="shared" si="2"/>
        <v>0</v>
      </c>
      <c r="F53" s="142"/>
      <c r="G53" s="74"/>
      <c r="H53" s="74"/>
      <c r="I53" s="75">
        <f t="shared" si="3"/>
        <v>0</v>
      </c>
    </row>
    <row r="54" spans="1:14" x14ac:dyDescent="0.15">
      <c r="A54" s="70"/>
      <c r="B54" s="71"/>
      <c r="C54" s="71"/>
      <c r="D54" s="72"/>
      <c r="E54" s="73">
        <f t="shared" si="0"/>
        <v>0</v>
      </c>
      <c r="F54" s="142"/>
      <c r="G54" s="74"/>
      <c r="H54" s="74"/>
      <c r="I54" s="75">
        <f t="shared" si="1"/>
        <v>0</v>
      </c>
    </row>
    <row r="55" spans="1:14" x14ac:dyDescent="0.15">
      <c r="A55" s="70"/>
      <c r="B55" s="71"/>
      <c r="C55" s="71"/>
      <c r="D55" s="72"/>
      <c r="E55" s="73">
        <f t="shared" si="0"/>
        <v>0</v>
      </c>
      <c r="F55" s="142"/>
      <c r="G55" s="74"/>
      <c r="H55" s="74"/>
      <c r="I55" s="75">
        <f t="shared" si="1"/>
        <v>0</v>
      </c>
    </row>
    <row r="56" spans="1:14" x14ac:dyDescent="0.15">
      <c r="A56" s="70"/>
      <c r="B56" s="71"/>
      <c r="C56" s="71"/>
      <c r="D56" s="72"/>
      <c r="E56" s="73">
        <f t="shared" si="0"/>
        <v>0</v>
      </c>
      <c r="F56" s="142"/>
      <c r="G56" s="74"/>
      <c r="H56" s="74"/>
      <c r="I56" s="75">
        <f t="shared" si="1"/>
        <v>0</v>
      </c>
    </row>
    <row r="57" spans="1:14" x14ac:dyDescent="0.15">
      <c r="A57" s="70"/>
      <c r="B57" s="71"/>
      <c r="C57" s="71"/>
      <c r="D57" s="72"/>
      <c r="E57" s="73">
        <f t="shared" si="0"/>
        <v>0</v>
      </c>
      <c r="F57" s="142"/>
      <c r="G57" s="74"/>
      <c r="H57" s="74"/>
      <c r="I57" s="75">
        <f t="shared" si="1"/>
        <v>0</v>
      </c>
    </row>
    <row r="58" spans="1:14" x14ac:dyDescent="0.15">
      <c r="A58" s="70"/>
      <c r="B58" s="71"/>
      <c r="C58" s="71"/>
      <c r="D58" s="72"/>
      <c r="E58" s="73">
        <f t="shared" si="0"/>
        <v>0</v>
      </c>
      <c r="F58" s="142"/>
      <c r="G58" s="74"/>
      <c r="H58" s="74"/>
      <c r="I58" s="75">
        <f t="shared" si="1"/>
        <v>0</v>
      </c>
    </row>
    <row r="59" spans="1:14" x14ac:dyDescent="0.15">
      <c r="A59" s="70"/>
      <c r="B59" s="71"/>
      <c r="C59" s="71"/>
      <c r="D59" s="72"/>
      <c r="E59" s="73">
        <f t="shared" si="0"/>
        <v>0</v>
      </c>
      <c r="F59" s="142"/>
      <c r="G59" s="74"/>
      <c r="H59" s="74"/>
      <c r="I59" s="75">
        <f t="shared" si="1"/>
        <v>0</v>
      </c>
    </row>
    <row r="60" spans="1:14" outlineLevel="1" x14ac:dyDescent="0.15">
      <c r="A60" s="70"/>
      <c r="B60" s="71"/>
      <c r="C60" s="71"/>
      <c r="D60" s="72"/>
      <c r="E60" s="73">
        <f t="shared" si="0"/>
        <v>0</v>
      </c>
      <c r="F60" s="142"/>
      <c r="G60" s="74"/>
      <c r="H60" s="74"/>
      <c r="I60" s="75">
        <f t="shared" si="1"/>
        <v>0</v>
      </c>
    </row>
    <row r="61" spans="1:14" outlineLevel="1" x14ac:dyDescent="0.15">
      <c r="A61" s="70"/>
      <c r="B61" s="71"/>
      <c r="C61" s="71"/>
      <c r="D61" s="72"/>
      <c r="E61" s="73">
        <f t="shared" si="0"/>
        <v>0</v>
      </c>
      <c r="F61" s="142"/>
      <c r="G61" s="74"/>
      <c r="H61" s="74"/>
      <c r="I61" s="75">
        <f t="shared" si="1"/>
        <v>0</v>
      </c>
    </row>
    <row r="62" spans="1:14" outlineLevel="1" x14ac:dyDescent="0.15">
      <c r="A62" s="70"/>
      <c r="B62" s="71"/>
      <c r="C62" s="71"/>
      <c r="D62" s="72"/>
      <c r="E62" s="73">
        <f t="shared" si="0"/>
        <v>0</v>
      </c>
      <c r="F62" s="142"/>
      <c r="G62" s="74"/>
      <c r="H62" s="74"/>
      <c r="I62" s="75">
        <f t="shared" si="1"/>
        <v>0</v>
      </c>
    </row>
    <row r="63" spans="1:14" outlineLevel="1" x14ac:dyDescent="0.15">
      <c r="A63" s="70"/>
      <c r="B63" s="71"/>
      <c r="C63" s="71"/>
      <c r="D63" s="72"/>
      <c r="E63" s="73">
        <f t="shared" si="0"/>
        <v>0</v>
      </c>
      <c r="F63" s="142"/>
      <c r="G63" s="74"/>
      <c r="H63" s="74"/>
      <c r="I63" s="75">
        <f t="shared" si="1"/>
        <v>0</v>
      </c>
    </row>
    <row r="64" spans="1:14" outlineLevel="1" x14ac:dyDescent="0.15">
      <c r="A64" s="70"/>
      <c r="B64" s="71"/>
      <c r="C64" s="71"/>
      <c r="D64" s="72"/>
      <c r="E64" s="73">
        <f t="shared" si="0"/>
        <v>0</v>
      </c>
      <c r="F64" s="142"/>
      <c r="G64" s="74"/>
      <c r="H64" s="74"/>
      <c r="I64" s="75">
        <f t="shared" si="1"/>
        <v>0</v>
      </c>
    </row>
    <row r="65" spans="1:9" outlineLevel="1" x14ac:dyDescent="0.15">
      <c r="A65" s="70"/>
      <c r="B65" s="71"/>
      <c r="C65" s="71"/>
      <c r="D65" s="72"/>
      <c r="E65" s="73">
        <f t="shared" si="0"/>
        <v>0</v>
      </c>
      <c r="F65" s="142"/>
      <c r="G65" s="74"/>
      <c r="H65" s="74"/>
      <c r="I65" s="75">
        <f t="shared" si="1"/>
        <v>0</v>
      </c>
    </row>
    <row r="66" spans="1:9" outlineLevel="1" x14ac:dyDescent="0.15">
      <c r="A66" s="70"/>
      <c r="B66" s="71"/>
      <c r="C66" s="71"/>
      <c r="D66" s="72"/>
      <c r="E66" s="73">
        <f t="shared" si="0"/>
        <v>0</v>
      </c>
      <c r="F66" s="142"/>
      <c r="G66" s="74"/>
      <c r="H66" s="74"/>
      <c r="I66" s="75">
        <f t="shared" si="1"/>
        <v>0</v>
      </c>
    </row>
    <row r="67" spans="1:9" outlineLevel="1" x14ac:dyDescent="0.15">
      <c r="A67" s="70"/>
      <c r="B67" s="71"/>
      <c r="C67" s="71"/>
      <c r="D67" s="72"/>
      <c r="E67" s="73">
        <f t="shared" si="0"/>
        <v>0</v>
      </c>
      <c r="F67" s="142"/>
      <c r="G67" s="74"/>
      <c r="H67" s="74"/>
      <c r="I67" s="75">
        <f t="shared" si="1"/>
        <v>0</v>
      </c>
    </row>
    <row r="68" spans="1:9" outlineLevel="1" x14ac:dyDescent="0.15">
      <c r="A68" s="70"/>
      <c r="B68" s="71"/>
      <c r="C68" s="71"/>
      <c r="D68" s="72"/>
      <c r="E68" s="73">
        <f t="shared" si="0"/>
        <v>0</v>
      </c>
      <c r="F68" s="142"/>
      <c r="G68" s="74"/>
      <c r="H68" s="74"/>
      <c r="I68" s="75">
        <f t="shared" si="1"/>
        <v>0</v>
      </c>
    </row>
    <row r="69" spans="1:9" outlineLevel="1" x14ac:dyDescent="0.15">
      <c r="A69" s="70"/>
      <c r="B69" s="71"/>
      <c r="C69" s="71"/>
      <c r="D69" s="72"/>
      <c r="E69" s="73">
        <f t="shared" si="0"/>
        <v>0</v>
      </c>
      <c r="F69" s="142"/>
      <c r="G69" s="74"/>
      <c r="H69" s="74"/>
      <c r="I69" s="75">
        <f t="shared" si="1"/>
        <v>0</v>
      </c>
    </row>
    <row r="70" spans="1:9" outlineLevel="1" x14ac:dyDescent="0.15">
      <c r="A70" s="70"/>
      <c r="B70" s="71"/>
      <c r="C70" s="71"/>
      <c r="D70" s="72"/>
      <c r="E70" s="73">
        <f t="shared" si="0"/>
        <v>0</v>
      </c>
      <c r="F70" s="142"/>
      <c r="G70" s="74"/>
      <c r="H70" s="74"/>
      <c r="I70" s="75">
        <f t="shared" si="1"/>
        <v>0</v>
      </c>
    </row>
    <row r="71" spans="1:9" outlineLevel="1" x14ac:dyDescent="0.15">
      <c r="A71" s="70"/>
      <c r="B71" s="71"/>
      <c r="C71" s="71"/>
      <c r="D71" s="72"/>
      <c r="E71" s="73">
        <f t="shared" si="0"/>
        <v>0</v>
      </c>
      <c r="F71" s="142"/>
      <c r="G71" s="74"/>
      <c r="H71" s="74"/>
      <c r="I71" s="75">
        <f t="shared" si="1"/>
        <v>0</v>
      </c>
    </row>
    <row r="72" spans="1:9" outlineLevel="1" x14ac:dyDescent="0.15">
      <c r="A72" s="70"/>
      <c r="B72" s="71"/>
      <c r="C72" s="71"/>
      <c r="D72" s="72"/>
      <c r="E72" s="73">
        <f t="shared" si="0"/>
        <v>0</v>
      </c>
      <c r="F72" s="142"/>
      <c r="G72" s="74"/>
      <c r="H72" s="74"/>
      <c r="I72" s="75">
        <f t="shared" si="1"/>
        <v>0</v>
      </c>
    </row>
    <row r="73" spans="1:9" outlineLevel="1" x14ac:dyDescent="0.15">
      <c r="A73" s="70"/>
      <c r="B73" s="71"/>
      <c r="C73" s="71"/>
      <c r="D73" s="72"/>
      <c r="E73" s="73">
        <f t="shared" si="0"/>
        <v>0</v>
      </c>
      <c r="F73" s="142"/>
      <c r="G73" s="74"/>
      <c r="H73" s="74"/>
      <c r="I73" s="75">
        <f t="shared" si="1"/>
        <v>0</v>
      </c>
    </row>
    <row r="74" spans="1:9" outlineLevel="1" x14ac:dyDescent="0.15">
      <c r="A74" s="70"/>
      <c r="B74" s="71"/>
      <c r="C74" s="71"/>
      <c r="D74" s="72"/>
      <c r="E74" s="73">
        <f t="shared" si="0"/>
        <v>0</v>
      </c>
      <c r="F74" s="142"/>
      <c r="G74" s="74"/>
      <c r="H74" s="74"/>
      <c r="I74" s="75">
        <f t="shared" si="1"/>
        <v>0</v>
      </c>
    </row>
    <row r="75" spans="1:9" outlineLevel="1" x14ac:dyDescent="0.15">
      <c r="A75" s="70"/>
      <c r="B75" s="71"/>
      <c r="C75" s="71"/>
      <c r="D75" s="72"/>
      <c r="E75" s="73">
        <f t="shared" si="0"/>
        <v>0</v>
      </c>
      <c r="F75" s="142"/>
      <c r="G75" s="74"/>
      <c r="H75" s="74"/>
      <c r="I75" s="75">
        <f t="shared" si="1"/>
        <v>0</v>
      </c>
    </row>
    <row r="76" spans="1:9" outlineLevel="1" x14ac:dyDescent="0.15">
      <c r="A76" s="70"/>
      <c r="B76" s="71"/>
      <c r="C76" s="71"/>
      <c r="D76" s="72"/>
      <c r="E76" s="73">
        <f t="shared" si="0"/>
        <v>0</v>
      </c>
      <c r="F76" s="142"/>
      <c r="G76" s="74"/>
      <c r="H76" s="74"/>
      <c r="I76" s="75">
        <f t="shared" si="1"/>
        <v>0</v>
      </c>
    </row>
    <row r="77" spans="1:9" outlineLevel="1" x14ac:dyDescent="0.15">
      <c r="A77" s="70"/>
      <c r="B77" s="71"/>
      <c r="C77" s="71"/>
      <c r="D77" s="72"/>
      <c r="E77" s="73">
        <f t="shared" si="0"/>
        <v>0</v>
      </c>
      <c r="F77" s="142"/>
      <c r="G77" s="74"/>
      <c r="H77" s="74"/>
      <c r="I77" s="75">
        <f t="shared" si="1"/>
        <v>0</v>
      </c>
    </row>
    <row r="78" spans="1:9" outlineLevel="1" x14ac:dyDescent="0.15">
      <c r="A78" s="70"/>
      <c r="B78" s="71"/>
      <c r="C78" s="71"/>
      <c r="D78" s="72"/>
      <c r="E78" s="73">
        <f t="shared" si="0"/>
        <v>0</v>
      </c>
      <c r="F78" s="142"/>
      <c r="G78" s="74"/>
      <c r="H78" s="74"/>
      <c r="I78" s="75">
        <f t="shared" si="1"/>
        <v>0</v>
      </c>
    </row>
    <row r="79" spans="1:9" outlineLevel="1" x14ac:dyDescent="0.15">
      <c r="A79" s="70"/>
      <c r="B79" s="71"/>
      <c r="C79" s="71"/>
      <c r="D79" s="72"/>
      <c r="E79" s="73">
        <f t="shared" si="0"/>
        <v>0</v>
      </c>
      <c r="F79" s="142"/>
      <c r="G79" s="74"/>
      <c r="H79" s="74"/>
      <c r="I79" s="75">
        <f t="shared" si="1"/>
        <v>0</v>
      </c>
    </row>
    <row r="80" spans="1:9" outlineLevel="1" x14ac:dyDescent="0.15">
      <c r="A80" s="70"/>
      <c r="B80" s="71"/>
      <c r="C80" s="71"/>
      <c r="D80" s="72"/>
      <c r="E80" s="73">
        <f t="shared" si="0"/>
        <v>0</v>
      </c>
      <c r="F80" s="142"/>
      <c r="G80" s="74"/>
      <c r="H80" s="74"/>
      <c r="I80" s="75">
        <f t="shared" si="1"/>
        <v>0</v>
      </c>
    </row>
    <row r="81" spans="1:9" outlineLevel="1" x14ac:dyDescent="0.15">
      <c r="A81" s="70"/>
      <c r="B81" s="71"/>
      <c r="C81" s="71"/>
      <c r="D81" s="72"/>
      <c r="E81" s="73">
        <f t="shared" si="0"/>
        <v>0</v>
      </c>
      <c r="F81" s="142"/>
      <c r="G81" s="74"/>
      <c r="H81" s="74"/>
      <c r="I81" s="75">
        <f t="shared" si="1"/>
        <v>0</v>
      </c>
    </row>
    <row r="82" spans="1:9" outlineLevel="1" x14ac:dyDescent="0.15">
      <c r="A82" s="70"/>
      <c r="B82" s="71"/>
      <c r="C82" s="71"/>
      <c r="D82" s="72"/>
      <c r="E82" s="73">
        <f t="shared" si="0"/>
        <v>0</v>
      </c>
      <c r="F82" s="142"/>
      <c r="G82" s="74"/>
      <c r="H82" s="74"/>
      <c r="I82" s="75">
        <f t="shared" si="1"/>
        <v>0</v>
      </c>
    </row>
    <row r="83" spans="1:9" outlineLevel="1" x14ac:dyDescent="0.15">
      <c r="A83" s="70"/>
      <c r="B83" s="71"/>
      <c r="C83" s="71"/>
      <c r="D83" s="72"/>
      <c r="E83" s="73">
        <f t="shared" si="0"/>
        <v>0</v>
      </c>
      <c r="F83" s="142"/>
      <c r="G83" s="74"/>
      <c r="H83" s="74"/>
      <c r="I83" s="75">
        <f t="shared" si="1"/>
        <v>0</v>
      </c>
    </row>
    <row r="84" spans="1:9" outlineLevel="1" x14ac:dyDescent="0.15">
      <c r="A84" s="70"/>
      <c r="B84" s="71"/>
      <c r="C84" s="71"/>
      <c r="D84" s="72"/>
      <c r="E84" s="73">
        <f t="shared" si="0"/>
        <v>0</v>
      </c>
      <c r="F84" s="142"/>
      <c r="G84" s="74"/>
      <c r="H84" s="74"/>
      <c r="I84" s="75">
        <f t="shared" si="1"/>
        <v>0</v>
      </c>
    </row>
    <row r="85" spans="1:9" outlineLevel="1" x14ac:dyDescent="0.15">
      <c r="A85" s="70"/>
      <c r="B85" s="71"/>
      <c r="C85" s="71"/>
      <c r="D85" s="72"/>
      <c r="E85" s="73">
        <f t="shared" si="0"/>
        <v>0</v>
      </c>
      <c r="F85" s="142"/>
      <c r="G85" s="74"/>
      <c r="H85" s="74"/>
      <c r="I85" s="75">
        <f t="shared" si="1"/>
        <v>0</v>
      </c>
    </row>
    <row r="86" spans="1:9" outlineLevel="1" x14ac:dyDescent="0.15">
      <c r="A86" s="70"/>
      <c r="B86" s="71"/>
      <c r="C86" s="71"/>
      <c r="D86" s="72"/>
      <c r="E86" s="73">
        <f t="shared" si="0"/>
        <v>0</v>
      </c>
      <c r="F86" s="142"/>
      <c r="G86" s="74"/>
      <c r="H86" s="74"/>
      <c r="I86" s="75">
        <f t="shared" si="1"/>
        <v>0</v>
      </c>
    </row>
    <row r="87" spans="1:9" outlineLevel="1" x14ac:dyDescent="0.15">
      <c r="A87" s="70"/>
      <c r="B87" s="71"/>
      <c r="C87" s="71"/>
      <c r="D87" s="72"/>
      <c r="E87" s="73">
        <f t="shared" si="0"/>
        <v>0</v>
      </c>
      <c r="F87" s="142"/>
      <c r="G87" s="74"/>
      <c r="H87" s="74"/>
      <c r="I87" s="75">
        <f t="shared" si="1"/>
        <v>0</v>
      </c>
    </row>
    <row r="88" spans="1:9" outlineLevel="1" x14ac:dyDescent="0.15">
      <c r="A88" s="70"/>
      <c r="B88" s="71"/>
      <c r="C88" s="71"/>
      <c r="D88" s="72"/>
      <c r="E88" s="73">
        <f t="shared" si="0"/>
        <v>0</v>
      </c>
      <c r="F88" s="142"/>
      <c r="G88" s="74"/>
      <c r="H88" s="74"/>
      <c r="I88" s="75">
        <f t="shared" si="1"/>
        <v>0</v>
      </c>
    </row>
    <row r="89" spans="1:9" outlineLevel="1" x14ac:dyDescent="0.15">
      <c r="A89" s="70"/>
      <c r="B89" s="71"/>
      <c r="C89" s="71"/>
      <c r="D89" s="72"/>
      <c r="E89" s="73">
        <f t="shared" si="0"/>
        <v>0</v>
      </c>
      <c r="F89" s="142"/>
      <c r="G89" s="74"/>
      <c r="H89" s="74"/>
      <c r="I89" s="75">
        <f t="shared" si="1"/>
        <v>0</v>
      </c>
    </row>
    <row r="90" spans="1:9" outlineLevel="1" x14ac:dyDescent="0.15">
      <c r="A90" s="70"/>
      <c r="B90" s="71"/>
      <c r="C90" s="71"/>
      <c r="D90" s="72"/>
      <c r="E90" s="73">
        <f t="shared" si="0"/>
        <v>0</v>
      </c>
      <c r="F90" s="142"/>
      <c r="G90" s="74"/>
      <c r="H90" s="74"/>
      <c r="I90" s="75">
        <f t="shared" si="1"/>
        <v>0</v>
      </c>
    </row>
    <row r="91" spans="1:9" outlineLevel="1" x14ac:dyDescent="0.15">
      <c r="A91" s="70"/>
      <c r="B91" s="71"/>
      <c r="C91" s="71"/>
      <c r="D91" s="72"/>
      <c r="E91" s="73">
        <f t="shared" si="0"/>
        <v>0</v>
      </c>
      <c r="F91" s="142"/>
      <c r="G91" s="74"/>
      <c r="H91" s="74"/>
      <c r="I91" s="75">
        <f t="shared" si="1"/>
        <v>0</v>
      </c>
    </row>
    <row r="92" spans="1:9" outlineLevel="1" x14ac:dyDescent="0.15">
      <c r="A92" s="70"/>
      <c r="B92" s="71"/>
      <c r="C92" s="71"/>
      <c r="D92" s="72"/>
      <c r="E92" s="73">
        <f t="shared" si="0"/>
        <v>0</v>
      </c>
      <c r="F92" s="142"/>
      <c r="G92" s="74"/>
      <c r="H92" s="74"/>
      <c r="I92" s="75">
        <f t="shared" si="1"/>
        <v>0</v>
      </c>
    </row>
    <row r="93" spans="1:9" outlineLevel="1" x14ac:dyDescent="0.15">
      <c r="A93" s="70"/>
      <c r="B93" s="71"/>
      <c r="C93" s="71"/>
      <c r="D93" s="72"/>
      <c r="E93" s="73">
        <f t="shared" si="0"/>
        <v>0</v>
      </c>
      <c r="F93" s="142"/>
      <c r="G93" s="74"/>
      <c r="H93" s="74"/>
      <c r="I93" s="75">
        <f t="shared" si="1"/>
        <v>0</v>
      </c>
    </row>
    <row r="94" spans="1:9" outlineLevel="1" x14ac:dyDescent="0.15">
      <c r="A94" s="70"/>
      <c r="B94" s="71"/>
      <c r="C94" s="71"/>
      <c r="D94" s="72"/>
      <c r="E94" s="73">
        <f t="shared" si="0"/>
        <v>0</v>
      </c>
      <c r="F94" s="142"/>
      <c r="G94" s="74"/>
      <c r="H94" s="74"/>
      <c r="I94" s="75">
        <f t="shared" si="1"/>
        <v>0</v>
      </c>
    </row>
    <row r="95" spans="1:9" outlineLevel="1" x14ac:dyDescent="0.15">
      <c r="A95" s="70"/>
      <c r="B95" s="71"/>
      <c r="C95" s="71"/>
      <c r="D95" s="72"/>
      <c r="E95" s="73">
        <f t="shared" si="0"/>
        <v>0</v>
      </c>
      <c r="F95" s="142"/>
      <c r="G95" s="74"/>
      <c r="H95" s="74"/>
      <c r="I95" s="75">
        <f t="shared" si="1"/>
        <v>0</v>
      </c>
    </row>
    <row r="96" spans="1:9" outlineLevel="1" x14ac:dyDescent="0.15">
      <c r="A96" s="70"/>
      <c r="B96" s="71"/>
      <c r="C96" s="71"/>
      <c r="D96" s="72"/>
      <c r="E96" s="73">
        <f t="shared" si="0"/>
        <v>0</v>
      </c>
      <c r="F96" s="142"/>
      <c r="G96" s="74"/>
      <c r="H96" s="74"/>
      <c r="I96" s="75">
        <f t="shared" si="1"/>
        <v>0</v>
      </c>
    </row>
    <row r="97" spans="1:9" outlineLevel="1" x14ac:dyDescent="0.15">
      <c r="A97" s="70"/>
      <c r="B97" s="71"/>
      <c r="C97" s="71"/>
      <c r="D97" s="72"/>
      <c r="E97" s="73">
        <f t="shared" si="0"/>
        <v>0</v>
      </c>
      <c r="F97" s="142"/>
      <c r="G97" s="74"/>
      <c r="H97" s="74"/>
      <c r="I97" s="75">
        <f t="shared" si="1"/>
        <v>0</v>
      </c>
    </row>
    <row r="98" spans="1:9" outlineLevel="1" x14ac:dyDescent="0.15">
      <c r="A98" s="70"/>
      <c r="B98" s="71"/>
      <c r="C98" s="71"/>
      <c r="D98" s="72"/>
      <c r="E98" s="73">
        <f t="shared" si="0"/>
        <v>0</v>
      </c>
      <c r="F98" s="142"/>
      <c r="G98" s="74"/>
      <c r="H98" s="74"/>
      <c r="I98" s="75">
        <f t="shared" si="1"/>
        <v>0</v>
      </c>
    </row>
    <row r="99" spans="1:9" outlineLevel="1" x14ac:dyDescent="0.15">
      <c r="A99" s="70"/>
      <c r="B99" s="71"/>
      <c r="C99" s="71"/>
      <c r="D99" s="72"/>
      <c r="E99" s="73">
        <f t="shared" si="0"/>
        <v>0</v>
      </c>
      <c r="F99" s="142"/>
      <c r="G99" s="74"/>
      <c r="H99" s="74"/>
      <c r="I99" s="75">
        <f t="shared" si="1"/>
        <v>0</v>
      </c>
    </row>
    <row r="100" spans="1:9" outlineLevel="1" x14ac:dyDescent="0.15">
      <c r="A100" s="70"/>
      <c r="B100" s="71"/>
      <c r="C100" s="71"/>
      <c r="D100" s="72"/>
      <c r="E100" s="73">
        <f t="shared" si="0"/>
        <v>0</v>
      </c>
      <c r="F100" s="142"/>
      <c r="G100" s="74"/>
      <c r="H100" s="74"/>
      <c r="I100" s="75">
        <f t="shared" si="1"/>
        <v>0</v>
      </c>
    </row>
    <row r="101" spans="1:9" x14ac:dyDescent="0.15">
      <c r="A101" s="272" t="s">
        <v>41</v>
      </c>
      <c r="B101" s="273"/>
      <c r="C101" s="273"/>
      <c r="D101" s="274"/>
      <c r="E101" s="76">
        <f>SUM(E8:E100)</f>
        <v>0</v>
      </c>
      <c r="F101" s="77">
        <f>E101-I101</f>
        <v>0</v>
      </c>
      <c r="G101" s="78"/>
      <c r="H101" s="78"/>
      <c r="I101" s="76">
        <f>SUM(I8:I100)</f>
        <v>0</v>
      </c>
    </row>
    <row r="102" spans="1:9" ht="45" x14ac:dyDescent="0.15">
      <c r="A102" s="327" t="s">
        <v>7</v>
      </c>
      <c r="B102" s="26" t="s">
        <v>35</v>
      </c>
      <c r="C102" s="26" t="s">
        <v>36</v>
      </c>
      <c r="D102" s="286" t="s">
        <v>15</v>
      </c>
      <c r="E102" s="287"/>
      <c r="F102" s="287"/>
      <c r="G102" s="287"/>
      <c r="H102" s="287"/>
      <c r="I102" s="288"/>
    </row>
    <row r="103" spans="1:9" x14ac:dyDescent="0.15">
      <c r="A103" s="328"/>
      <c r="B103" s="2"/>
      <c r="C103" s="2"/>
      <c r="D103" s="324"/>
      <c r="E103" s="325"/>
      <c r="F103" s="325"/>
      <c r="G103" s="325"/>
      <c r="H103" s="325"/>
      <c r="I103" s="326"/>
    </row>
    <row r="149" ht="29.25" customHeight="1" x14ac:dyDescent="0.15"/>
  </sheetData>
  <sheetProtection sheet="1" objects="1" scenarios="1" selectLockedCells="1"/>
  <dataConsolidate/>
  <mergeCells count="11">
    <mergeCell ref="A1:I1"/>
    <mergeCell ref="A101:D101"/>
    <mergeCell ref="A6:I6"/>
    <mergeCell ref="A2:I2"/>
    <mergeCell ref="D102:I103"/>
    <mergeCell ref="A5:I5"/>
    <mergeCell ref="A102:A103"/>
    <mergeCell ref="A3:D3"/>
    <mergeCell ref="A4:D4"/>
    <mergeCell ref="E4:F4"/>
    <mergeCell ref="E3:F3"/>
  </mergeCells>
  <phoneticPr fontId="3" type="noConversion"/>
  <dataValidations count="3">
    <dataValidation type="whole" operator="greaterThan" allowBlank="1" showInputMessage="1" showErrorMessage="1" sqref="B8:B100" xr:uid="{00000000-0002-0000-0C00-000000000000}">
      <formula1>0</formula1>
    </dataValidation>
    <dataValidation type="decimal" operator="greaterThan" allowBlank="1" showInputMessage="1" showErrorMessage="1" sqref="C8:D100" xr:uid="{00000000-0002-0000-0C00-000001000000}">
      <formula1>0</formula1>
    </dataValidation>
    <dataValidation type="decimal" operator="greaterThanOrEqual" allowBlank="1" showInputMessage="1" showErrorMessage="1" sqref="F8:F100" xr:uid="{00000000-0002-0000-0C00-000002000000}">
      <formula1>0</formula1>
    </dataValidation>
  </dataValidations>
  <pageMargins left="0.39370078740157483" right="0.39370078740157483" top="0.59055118110236227" bottom="0.59055118110236227" header="0" footer="0"/>
  <pageSetup paperSize="9" scale="95" orientation="portrait" r:id="rId1"/>
  <headerFooter alignWithMargins="0">
    <oddFooter>&amp;RSide &amp;P af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4">
    <tabColor theme="8" tint="-0.249977111117893"/>
  </sheetPr>
  <dimension ref="A1:E126"/>
  <sheetViews>
    <sheetView zoomScale="85" zoomScaleNormal="85" zoomScaleSheetLayoutView="75" workbookViewId="0">
      <selection activeCell="A6" sqref="A6:E6"/>
    </sheetView>
  </sheetViews>
  <sheetFormatPr defaultColWidth="9.140625" defaultRowHeight="11.25" outlineLevelRow="1" x14ac:dyDescent="0.15"/>
  <cols>
    <col min="1" max="1" width="29.85546875" style="16" customWidth="1"/>
    <col min="2" max="2" width="7" style="16" customWidth="1"/>
    <col min="3" max="3" width="9.140625" style="16"/>
    <col min="4" max="4" width="13.7109375" style="16" customWidth="1"/>
    <col min="5" max="5" width="12.7109375" style="16" customWidth="1"/>
    <col min="6" max="16384" width="9.140625" style="16"/>
  </cols>
  <sheetData>
    <row r="1" spans="1:5" x14ac:dyDescent="0.15">
      <c r="A1" s="293"/>
      <c r="B1" s="294"/>
      <c r="C1" s="294"/>
      <c r="D1" s="294"/>
      <c r="E1" s="294"/>
    </row>
    <row r="2" spans="1:5" x14ac:dyDescent="0.15">
      <c r="A2" s="332" t="s">
        <v>83</v>
      </c>
      <c r="B2" s="331"/>
      <c r="C2" s="331"/>
      <c r="D2" s="331"/>
      <c r="E2" s="331"/>
    </row>
    <row r="3" spans="1:5" x14ac:dyDescent="0.15">
      <c r="A3" s="179"/>
      <c r="B3" s="180"/>
      <c r="C3" s="180"/>
      <c r="D3" s="27" t="s">
        <v>107</v>
      </c>
      <c r="E3" s="39">
        <f>Opgørelsesskema!G1</f>
        <v>0</v>
      </c>
    </row>
    <row r="4" spans="1:5" x14ac:dyDescent="0.15">
      <c r="A4" s="177"/>
      <c r="B4" s="178"/>
      <c r="C4" s="178"/>
      <c r="D4" s="27" t="s">
        <v>29</v>
      </c>
      <c r="E4" s="226">
        <f>Opgørelsesskema!G2</f>
        <v>0</v>
      </c>
    </row>
    <row r="5" spans="1:5" x14ac:dyDescent="0.15">
      <c r="A5" s="265" t="s">
        <v>171</v>
      </c>
      <c r="B5" s="330"/>
      <c r="C5" s="330"/>
      <c r="D5" s="330"/>
      <c r="E5" s="266"/>
    </row>
    <row r="6" spans="1:5" ht="140.25" customHeight="1" x14ac:dyDescent="0.15">
      <c r="A6" s="318"/>
      <c r="B6" s="319"/>
      <c r="C6" s="319"/>
      <c r="D6" s="319"/>
      <c r="E6" s="320"/>
    </row>
    <row r="7" spans="1:5" ht="40.5" customHeight="1" x14ac:dyDescent="0.15">
      <c r="A7" s="24" t="s">
        <v>31</v>
      </c>
      <c r="B7" s="54" t="s">
        <v>32</v>
      </c>
      <c r="C7" s="54" t="s">
        <v>33</v>
      </c>
      <c r="D7" s="54" t="s">
        <v>34</v>
      </c>
      <c r="E7" s="21" t="s">
        <v>44</v>
      </c>
    </row>
    <row r="8" spans="1:5" x14ac:dyDescent="0.15">
      <c r="A8" s="29"/>
      <c r="B8" s="22"/>
      <c r="C8" s="22"/>
      <c r="D8" s="65"/>
      <c r="E8" s="53">
        <f>C8*D8</f>
        <v>0</v>
      </c>
    </row>
    <row r="9" spans="1:5" x14ac:dyDescent="0.15">
      <c r="A9" s="29"/>
      <c r="B9" s="22"/>
      <c r="C9" s="22"/>
      <c r="D9" s="65"/>
      <c r="E9" s="53">
        <f t="shared" ref="E9:E71" si="0">C9*D9</f>
        <v>0</v>
      </c>
    </row>
    <row r="10" spans="1:5" x14ac:dyDescent="0.15">
      <c r="A10" s="29"/>
      <c r="B10" s="22"/>
      <c r="C10" s="22"/>
      <c r="D10" s="65"/>
      <c r="E10" s="53">
        <f t="shared" si="0"/>
        <v>0</v>
      </c>
    </row>
    <row r="11" spans="1:5" x14ac:dyDescent="0.15">
      <c r="A11" s="29"/>
      <c r="B11" s="22"/>
      <c r="C11" s="22"/>
      <c r="D11" s="65"/>
      <c r="E11" s="53">
        <f t="shared" si="0"/>
        <v>0</v>
      </c>
    </row>
    <row r="12" spans="1:5" x14ac:dyDescent="0.15">
      <c r="A12" s="29"/>
      <c r="B12" s="22"/>
      <c r="C12" s="22"/>
      <c r="D12" s="65"/>
      <c r="E12" s="53">
        <f t="shared" si="0"/>
        <v>0</v>
      </c>
    </row>
    <row r="13" spans="1:5" x14ac:dyDescent="0.15">
      <c r="A13" s="29"/>
      <c r="B13" s="22"/>
      <c r="C13" s="22"/>
      <c r="D13" s="65"/>
      <c r="E13" s="53">
        <f t="shared" si="0"/>
        <v>0</v>
      </c>
    </row>
    <row r="14" spans="1:5" x14ac:dyDescent="0.15">
      <c r="A14" s="29"/>
      <c r="B14" s="22"/>
      <c r="C14" s="22"/>
      <c r="D14" s="65"/>
      <c r="E14" s="53">
        <f t="shared" si="0"/>
        <v>0</v>
      </c>
    </row>
    <row r="15" spans="1:5" x14ac:dyDescent="0.15">
      <c r="A15" s="29"/>
      <c r="B15" s="22"/>
      <c r="C15" s="22"/>
      <c r="D15" s="65"/>
      <c r="E15" s="53">
        <f t="shared" si="0"/>
        <v>0</v>
      </c>
    </row>
    <row r="16" spans="1:5" x14ac:dyDescent="0.15">
      <c r="A16" s="29"/>
      <c r="B16" s="22"/>
      <c r="C16" s="22"/>
      <c r="D16" s="65"/>
      <c r="E16" s="53">
        <f t="shared" si="0"/>
        <v>0</v>
      </c>
    </row>
    <row r="17" spans="1:5" x14ac:dyDescent="0.15">
      <c r="A17" s="29"/>
      <c r="B17" s="22"/>
      <c r="C17" s="22"/>
      <c r="D17" s="65"/>
      <c r="E17" s="53">
        <f t="shared" si="0"/>
        <v>0</v>
      </c>
    </row>
    <row r="18" spans="1:5" x14ac:dyDescent="0.15">
      <c r="A18" s="29"/>
      <c r="B18" s="22"/>
      <c r="C18" s="22"/>
      <c r="D18" s="65"/>
      <c r="E18" s="53">
        <f t="shared" si="0"/>
        <v>0</v>
      </c>
    </row>
    <row r="19" spans="1:5" x14ac:dyDescent="0.15">
      <c r="A19" s="29"/>
      <c r="B19" s="22"/>
      <c r="C19" s="22"/>
      <c r="D19" s="65"/>
      <c r="E19" s="53">
        <f t="shared" si="0"/>
        <v>0</v>
      </c>
    </row>
    <row r="20" spans="1:5" x14ac:dyDescent="0.15">
      <c r="A20" s="29"/>
      <c r="B20" s="22"/>
      <c r="C20" s="22"/>
      <c r="D20" s="65"/>
      <c r="E20" s="53">
        <f t="shared" si="0"/>
        <v>0</v>
      </c>
    </row>
    <row r="21" spans="1:5" x14ac:dyDescent="0.15">
      <c r="A21" s="29"/>
      <c r="B21" s="22"/>
      <c r="C21" s="22"/>
      <c r="D21" s="65"/>
      <c r="E21" s="53">
        <f t="shared" si="0"/>
        <v>0</v>
      </c>
    </row>
    <row r="22" spans="1:5" x14ac:dyDescent="0.15">
      <c r="A22" s="29"/>
      <c r="B22" s="22"/>
      <c r="C22" s="22"/>
      <c r="D22" s="65"/>
      <c r="E22" s="53">
        <f t="shared" si="0"/>
        <v>0</v>
      </c>
    </row>
    <row r="23" spans="1:5" x14ac:dyDescent="0.15">
      <c r="A23" s="29"/>
      <c r="B23" s="22"/>
      <c r="C23" s="22"/>
      <c r="D23" s="65"/>
      <c r="E23" s="53">
        <f t="shared" si="0"/>
        <v>0</v>
      </c>
    </row>
    <row r="24" spans="1:5" x14ac:dyDescent="0.15">
      <c r="A24" s="29"/>
      <c r="B24" s="22"/>
      <c r="C24" s="22"/>
      <c r="D24" s="65"/>
      <c r="E24" s="53">
        <f t="shared" si="0"/>
        <v>0</v>
      </c>
    </row>
    <row r="25" spans="1:5" x14ac:dyDescent="0.15">
      <c r="A25" s="29"/>
      <c r="B25" s="22"/>
      <c r="C25" s="22"/>
      <c r="D25" s="65"/>
      <c r="E25" s="53">
        <f t="shared" si="0"/>
        <v>0</v>
      </c>
    </row>
    <row r="26" spans="1:5" x14ac:dyDescent="0.15">
      <c r="A26" s="29"/>
      <c r="B26" s="22"/>
      <c r="C26" s="22"/>
      <c r="D26" s="65"/>
      <c r="E26" s="53">
        <f t="shared" si="0"/>
        <v>0</v>
      </c>
    </row>
    <row r="27" spans="1:5" x14ac:dyDescent="0.15">
      <c r="A27" s="29"/>
      <c r="B27" s="22"/>
      <c r="C27" s="22"/>
      <c r="D27" s="65"/>
      <c r="E27" s="53">
        <f t="shared" si="0"/>
        <v>0</v>
      </c>
    </row>
    <row r="28" spans="1:5" x14ac:dyDescent="0.15">
      <c r="A28" s="29"/>
      <c r="B28" s="22"/>
      <c r="C28" s="22"/>
      <c r="D28" s="65"/>
      <c r="E28" s="53">
        <f t="shared" si="0"/>
        <v>0</v>
      </c>
    </row>
    <row r="29" spans="1:5" x14ac:dyDescent="0.15">
      <c r="A29" s="29"/>
      <c r="B29" s="22"/>
      <c r="C29" s="22"/>
      <c r="D29" s="65"/>
      <c r="E29" s="53">
        <f t="shared" si="0"/>
        <v>0</v>
      </c>
    </row>
    <row r="30" spans="1:5" x14ac:dyDescent="0.15">
      <c r="A30" s="29"/>
      <c r="B30" s="22"/>
      <c r="C30" s="22"/>
      <c r="D30" s="65"/>
      <c r="E30" s="53">
        <f t="shared" si="0"/>
        <v>0</v>
      </c>
    </row>
    <row r="31" spans="1:5" x14ac:dyDescent="0.15">
      <c r="A31" s="29"/>
      <c r="B31" s="22"/>
      <c r="C31" s="22"/>
      <c r="D31" s="65"/>
      <c r="E31" s="53">
        <f t="shared" si="0"/>
        <v>0</v>
      </c>
    </row>
    <row r="32" spans="1:5" x14ac:dyDescent="0.15">
      <c r="A32" s="29"/>
      <c r="B32" s="22"/>
      <c r="C32" s="22"/>
      <c r="D32" s="65"/>
      <c r="E32" s="53">
        <f t="shared" si="0"/>
        <v>0</v>
      </c>
    </row>
    <row r="33" spans="1:5" x14ac:dyDescent="0.15">
      <c r="A33" s="29"/>
      <c r="B33" s="22"/>
      <c r="C33" s="22"/>
      <c r="D33" s="65"/>
      <c r="E33" s="53">
        <f t="shared" si="0"/>
        <v>0</v>
      </c>
    </row>
    <row r="34" spans="1:5" x14ac:dyDescent="0.15">
      <c r="A34" s="29"/>
      <c r="B34" s="22"/>
      <c r="C34" s="22"/>
      <c r="D34" s="65"/>
      <c r="E34" s="53">
        <f t="shared" si="0"/>
        <v>0</v>
      </c>
    </row>
    <row r="35" spans="1:5" x14ac:dyDescent="0.15">
      <c r="A35" s="29"/>
      <c r="B35" s="22"/>
      <c r="C35" s="22"/>
      <c r="D35" s="65"/>
      <c r="E35" s="53">
        <f t="shared" si="0"/>
        <v>0</v>
      </c>
    </row>
    <row r="36" spans="1:5" x14ac:dyDescent="0.15">
      <c r="A36" s="29"/>
      <c r="B36" s="22"/>
      <c r="C36" s="22"/>
      <c r="D36" s="65"/>
      <c r="E36" s="53">
        <f t="shared" si="0"/>
        <v>0</v>
      </c>
    </row>
    <row r="37" spans="1:5" x14ac:dyDescent="0.15">
      <c r="A37" s="29"/>
      <c r="B37" s="22"/>
      <c r="C37" s="22"/>
      <c r="D37" s="65"/>
      <c r="E37" s="53">
        <f t="shared" si="0"/>
        <v>0</v>
      </c>
    </row>
    <row r="38" spans="1:5" x14ac:dyDescent="0.15">
      <c r="A38" s="29"/>
      <c r="B38" s="22"/>
      <c r="C38" s="22"/>
      <c r="D38" s="65"/>
      <c r="E38" s="53">
        <f t="shared" si="0"/>
        <v>0</v>
      </c>
    </row>
    <row r="39" spans="1:5" x14ac:dyDescent="0.15">
      <c r="A39" s="29"/>
      <c r="B39" s="22"/>
      <c r="C39" s="22"/>
      <c r="D39" s="65"/>
      <c r="E39" s="53">
        <f t="shared" si="0"/>
        <v>0</v>
      </c>
    </row>
    <row r="40" spans="1:5" x14ac:dyDescent="0.15">
      <c r="A40" s="29"/>
      <c r="B40" s="22"/>
      <c r="C40" s="22"/>
      <c r="D40" s="65"/>
      <c r="E40" s="53">
        <f t="shared" si="0"/>
        <v>0</v>
      </c>
    </row>
    <row r="41" spans="1:5" x14ac:dyDescent="0.15">
      <c r="A41" s="29"/>
      <c r="B41" s="22"/>
      <c r="C41" s="22"/>
      <c r="D41" s="65"/>
      <c r="E41" s="53">
        <f t="shared" si="0"/>
        <v>0</v>
      </c>
    </row>
    <row r="42" spans="1:5" x14ac:dyDescent="0.15">
      <c r="A42" s="29"/>
      <c r="B42" s="22"/>
      <c r="C42" s="22"/>
      <c r="D42" s="65"/>
      <c r="E42" s="53">
        <f t="shared" si="0"/>
        <v>0</v>
      </c>
    </row>
    <row r="43" spans="1:5" x14ac:dyDescent="0.15">
      <c r="A43" s="29"/>
      <c r="B43" s="22"/>
      <c r="C43" s="22"/>
      <c r="D43" s="65"/>
      <c r="E43" s="53">
        <f t="shared" si="0"/>
        <v>0</v>
      </c>
    </row>
    <row r="44" spans="1:5" x14ac:dyDescent="0.15">
      <c r="A44" s="29"/>
      <c r="B44" s="22"/>
      <c r="C44" s="22"/>
      <c r="D44" s="65"/>
      <c r="E44" s="53">
        <f t="shared" si="0"/>
        <v>0</v>
      </c>
    </row>
    <row r="45" spans="1:5" hidden="1" outlineLevel="1" x14ac:dyDescent="0.15">
      <c r="A45" s="29"/>
      <c r="B45" s="22"/>
      <c r="C45" s="22"/>
      <c r="D45" s="23"/>
      <c r="E45" s="53">
        <f t="shared" si="0"/>
        <v>0</v>
      </c>
    </row>
    <row r="46" spans="1:5" hidden="1" outlineLevel="1" x14ac:dyDescent="0.15">
      <c r="A46" s="29"/>
      <c r="B46" s="22"/>
      <c r="C46" s="22"/>
      <c r="D46" s="23"/>
      <c r="E46" s="53">
        <f t="shared" si="0"/>
        <v>0</v>
      </c>
    </row>
    <row r="47" spans="1:5" hidden="1" outlineLevel="1" x14ac:dyDescent="0.15">
      <c r="A47" s="29"/>
      <c r="B47" s="22"/>
      <c r="C47" s="22"/>
      <c r="D47" s="23"/>
      <c r="E47" s="53">
        <f t="shared" si="0"/>
        <v>0</v>
      </c>
    </row>
    <row r="48" spans="1:5" hidden="1" outlineLevel="1" x14ac:dyDescent="0.15">
      <c r="A48" s="29"/>
      <c r="B48" s="22"/>
      <c r="C48" s="22"/>
      <c r="D48" s="23"/>
      <c r="E48" s="53">
        <f t="shared" si="0"/>
        <v>0</v>
      </c>
    </row>
    <row r="49" spans="1:5" hidden="1" outlineLevel="1" x14ac:dyDescent="0.15">
      <c r="A49" s="29"/>
      <c r="B49" s="22"/>
      <c r="C49" s="22"/>
      <c r="D49" s="23"/>
      <c r="E49" s="53">
        <f t="shared" si="0"/>
        <v>0</v>
      </c>
    </row>
    <row r="50" spans="1:5" hidden="1" outlineLevel="1" x14ac:dyDescent="0.15">
      <c r="A50" s="29"/>
      <c r="B50" s="22"/>
      <c r="C50" s="22"/>
      <c r="D50" s="23"/>
      <c r="E50" s="53">
        <f t="shared" si="0"/>
        <v>0</v>
      </c>
    </row>
    <row r="51" spans="1:5" hidden="1" outlineLevel="1" x14ac:dyDescent="0.15">
      <c r="A51" s="29"/>
      <c r="B51" s="22"/>
      <c r="C51" s="22"/>
      <c r="D51" s="23"/>
      <c r="E51" s="53">
        <f t="shared" si="0"/>
        <v>0</v>
      </c>
    </row>
    <row r="52" spans="1:5" hidden="1" outlineLevel="1" x14ac:dyDescent="0.15">
      <c r="A52" s="29"/>
      <c r="B52" s="22"/>
      <c r="C52" s="22"/>
      <c r="D52" s="23"/>
      <c r="E52" s="53">
        <f t="shared" si="0"/>
        <v>0</v>
      </c>
    </row>
    <row r="53" spans="1:5" hidden="1" outlineLevel="1" x14ac:dyDescent="0.15">
      <c r="A53" s="29"/>
      <c r="B53" s="22"/>
      <c r="C53" s="22"/>
      <c r="D53" s="23"/>
      <c r="E53" s="53">
        <f t="shared" si="0"/>
        <v>0</v>
      </c>
    </row>
    <row r="54" spans="1:5" hidden="1" outlineLevel="1" x14ac:dyDescent="0.15">
      <c r="A54" s="29"/>
      <c r="B54" s="22"/>
      <c r="C54" s="22"/>
      <c r="D54" s="23"/>
      <c r="E54" s="53">
        <f t="shared" si="0"/>
        <v>0</v>
      </c>
    </row>
    <row r="55" spans="1:5" hidden="1" outlineLevel="1" x14ac:dyDescent="0.15">
      <c r="A55" s="29"/>
      <c r="B55" s="22"/>
      <c r="C55" s="22"/>
      <c r="D55" s="23"/>
      <c r="E55" s="53">
        <f t="shared" si="0"/>
        <v>0</v>
      </c>
    </row>
    <row r="56" spans="1:5" hidden="1" outlineLevel="1" x14ac:dyDescent="0.15">
      <c r="A56" s="29"/>
      <c r="B56" s="22"/>
      <c r="C56" s="22"/>
      <c r="D56" s="23"/>
      <c r="E56" s="53">
        <f t="shared" si="0"/>
        <v>0</v>
      </c>
    </row>
    <row r="57" spans="1:5" hidden="1" outlineLevel="1" x14ac:dyDescent="0.15">
      <c r="A57" s="29"/>
      <c r="B57" s="22"/>
      <c r="C57" s="22"/>
      <c r="D57" s="23"/>
      <c r="E57" s="53">
        <f t="shared" si="0"/>
        <v>0</v>
      </c>
    </row>
    <row r="58" spans="1:5" hidden="1" outlineLevel="1" x14ac:dyDescent="0.15">
      <c r="A58" s="29"/>
      <c r="B58" s="22"/>
      <c r="C58" s="22"/>
      <c r="D58" s="23"/>
      <c r="E58" s="53">
        <f t="shared" si="0"/>
        <v>0</v>
      </c>
    </row>
    <row r="59" spans="1:5" hidden="1" outlineLevel="1" x14ac:dyDescent="0.15">
      <c r="A59" s="29"/>
      <c r="B59" s="22"/>
      <c r="C59" s="22"/>
      <c r="D59" s="23"/>
      <c r="E59" s="53">
        <f t="shared" si="0"/>
        <v>0</v>
      </c>
    </row>
    <row r="60" spans="1:5" hidden="1" outlineLevel="1" x14ac:dyDescent="0.15">
      <c r="A60" s="29"/>
      <c r="B60" s="22"/>
      <c r="C60" s="22"/>
      <c r="D60" s="23"/>
      <c r="E60" s="53">
        <f t="shared" si="0"/>
        <v>0</v>
      </c>
    </row>
    <row r="61" spans="1:5" hidden="1" outlineLevel="1" x14ac:dyDescent="0.15">
      <c r="A61" s="29"/>
      <c r="B61" s="22"/>
      <c r="C61" s="22"/>
      <c r="D61" s="23"/>
      <c r="E61" s="53">
        <f t="shared" si="0"/>
        <v>0</v>
      </c>
    </row>
    <row r="62" spans="1:5" hidden="1" outlineLevel="1" x14ac:dyDescent="0.15">
      <c r="A62" s="29"/>
      <c r="B62" s="22"/>
      <c r="C62" s="22"/>
      <c r="D62" s="23"/>
      <c r="E62" s="53">
        <f t="shared" si="0"/>
        <v>0</v>
      </c>
    </row>
    <row r="63" spans="1:5" hidden="1" outlineLevel="1" x14ac:dyDescent="0.15">
      <c r="A63" s="29"/>
      <c r="B63" s="22"/>
      <c r="C63" s="22"/>
      <c r="D63" s="23"/>
      <c r="E63" s="53">
        <f t="shared" si="0"/>
        <v>0</v>
      </c>
    </row>
    <row r="64" spans="1:5" hidden="1" outlineLevel="1" x14ac:dyDescent="0.15">
      <c r="A64" s="29"/>
      <c r="B64" s="22"/>
      <c r="C64" s="22"/>
      <c r="D64" s="23"/>
      <c r="E64" s="53">
        <f t="shared" si="0"/>
        <v>0</v>
      </c>
    </row>
    <row r="65" spans="1:5" hidden="1" outlineLevel="1" x14ac:dyDescent="0.15">
      <c r="A65" s="29"/>
      <c r="B65" s="22"/>
      <c r="C65" s="22"/>
      <c r="D65" s="23"/>
      <c r="E65" s="53">
        <f t="shared" si="0"/>
        <v>0</v>
      </c>
    </row>
    <row r="66" spans="1:5" hidden="1" outlineLevel="1" x14ac:dyDescent="0.15">
      <c r="A66" s="29"/>
      <c r="B66" s="22"/>
      <c r="C66" s="22"/>
      <c r="D66" s="23"/>
      <c r="E66" s="53">
        <f t="shared" si="0"/>
        <v>0</v>
      </c>
    </row>
    <row r="67" spans="1:5" hidden="1" outlineLevel="1" x14ac:dyDescent="0.15">
      <c r="A67" s="29"/>
      <c r="B67" s="22"/>
      <c r="C67" s="22"/>
      <c r="D67" s="23"/>
      <c r="E67" s="53">
        <f t="shared" si="0"/>
        <v>0</v>
      </c>
    </row>
    <row r="68" spans="1:5" hidden="1" outlineLevel="1" x14ac:dyDescent="0.15">
      <c r="A68" s="29"/>
      <c r="B68" s="22"/>
      <c r="C68" s="22"/>
      <c r="D68" s="23"/>
      <c r="E68" s="53">
        <f t="shared" si="0"/>
        <v>0</v>
      </c>
    </row>
    <row r="69" spans="1:5" hidden="1" outlineLevel="1" x14ac:dyDescent="0.15">
      <c r="A69" s="29"/>
      <c r="B69" s="22"/>
      <c r="C69" s="22"/>
      <c r="D69" s="23"/>
      <c r="E69" s="53">
        <f t="shared" si="0"/>
        <v>0</v>
      </c>
    </row>
    <row r="70" spans="1:5" hidden="1" outlineLevel="1" x14ac:dyDescent="0.15">
      <c r="A70" s="29"/>
      <c r="B70" s="22"/>
      <c r="C70" s="22"/>
      <c r="D70" s="23"/>
      <c r="E70" s="53">
        <f t="shared" si="0"/>
        <v>0</v>
      </c>
    </row>
    <row r="71" spans="1:5" hidden="1" outlineLevel="1" x14ac:dyDescent="0.15">
      <c r="A71" s="29"/>
      <c r="B71" s="22"/>
      <c r="C71" s="22"/>
      <c r="D71" s="23"/>
      <c r="E71" s="53">
        <f t="shared" si="0"/>
        <v>0</v>
      </c>
    </row>
    <row r="72" spans="1:5" hidden="1" outlineLevel="1" x14ac:dyDescent="0.15">
      <c r="A72" s="29"/>
      <c r="B72" s="22"/>
      <c r="C72" s="22"/>
      <c r="D72" s="23"/>
      <c r="E72" s="53">
        <f t="shared" ref="E72:E119" si="1">C72*D72</f>
        <v>0</v>
      </c>
    </row>
    <row r="73" spans="1:5" hidden="1" outlineLevel="1" x14ac:dyDescent="0.15">
      <c r="A73" s="29"/>
      <c r="B73" s="22"/>
      <c r="C73" s="22"/>
      <c r="D73" s="23"/>
      <c r="E73" s="53">
        <f t="shared" si="1"/>
        <v>0</v>
      </c>
    </row>
    <row r="74" spans="1:5" hidden="1" outlineLevel="1" x14ac:dyDescent="0.15">
      <c r="A74" s="29"/>
      <c r="B74" s="22"/>
      <c r="C74" s="22"/>
      <c r="D74" s="23"/>
      <c r="E74" s="53">
        <f t="shared" si="1"/>
        <v>0</v>
      </c>
    </row>
    <row r="75" spans="1:5" hidden="1" outlineLevel="1" x14ac:dyDescent="0.15">
      <c r="A75" s="29"/>
      <c r="B75" s="22"/>
      <c r="C75" s="22"/>
      <c r="D75" s="23"/>
      <c r="E75" s="53">
        <f t="shared" si="1"/>
        <v>0</v>
      </c>
    </row>
    <row r="76" spans="1:5" hidden="1" outlineLevel="1" x14ac:dyDescent="0.15">
      <c r="A76" s="29"/>
      <c r="B76" s="22"/>
      <c r="C76" s="22"/>
      <c r="D76" s="23"/>
      <c r="E76" s="53">
        <f t="shared" si="1"/>
        <v>0</v>
      </c>
    </row>
    <row r="77" spans="1:5" hidden="1" outlineLevel="1" x14ac:dyDescent="0.15">
      <c r="A77" s="29"/>
      <c r="B77" s="22"/>
      <c r="C77" s="22"/>
      <c r="D77" s="23"/>
      <c r="E77" s="53">
        <f t="shared" si="1"/>
        <v>0</v>
      </c>
    </row>
    <row r="78" spans="1:5" hidden="1" outlineLevel="1" x14ac:dyDescent="0.15">
      <c r="A78" s="29"/>
      <c r="B78" s="22"/>
      <c r="C78" s="22"/>
      <c r="D78" s="23"/>
      <c r="E78" s="53">
        <f t="shared" si="1"/>
        <v>0</v>
      </c>
    </row>
    <row r="79" spans="1:5" hidden="1" outlineLevel="1" x14ac:dyDescent="0.15">
      <c r="A79" s="29"/>
      <c r="B79" s="22"/>
      <c r="C79" s="22"/>
      <c r="D79" s="23"/>
      <c r="E79" s="53">
        <f t="shared" si="1"/>
        <v>0</v>
      </c>
    </row>
    <row r="80" spans="1:5" hidden="1" outlineLevel="1" x14ac:dyDescent="0.15">
      <c r="A80" s="29"/>
      <c r="B80" s="22"/>
      <c r="C80" s="22"/>
      <c r="D80" s="23"/>
      <c r="E80" s="53">
        <f t="shared" si="1"/>
        <v>0</v>
      </c>
    </row>
    <row r="81" spans="1:5" hidden="1" outlineLevel="1" x14ac:dyDescent="0.15">
      <c r="A81" s="29"/>
      <c r="B81" s="22"/>
      <c r="C81" s="22"/>
      <c r="D81" s="23"/>
      <c r="E81" s="53">
        <f t="shared" si="1"/>
        <v>0</v>
      </c>
    </row>
    <row r="82" spans="1:5" hidden="1" outlineLevel="1" x14ac:dyDescent="0.15">
      <c r="A82" s="29"/>
      <c r="B82" s="22"/>
      <c r="C82" s="22"/>
      <c r="D82" s="23"/>
      <c r="E82" s="53">
        <f t="shared" si="1"/>
        <v>0</v>
      </c>
    </row>
    <row r="83" spans="1:5" hidden="1" outlineLevel="1" x14ac:dyDescent="0.15">
      <c r="A83" s="29"/>
      <c r="B83" s="22"/>
      <c r="C83" s="22"/>
      <c r="D83" s="23"/>
      <c r="E83" s="53">
        <f t="shared" si="1"/>
        <v>0</v>
      </c>
    </row>
    <row r="84" spans="1:5" hidden="1" outlineLevel="1" x14ac:dyDescent="0.15">
      <c r="A84" s="29"/>
      <c r="B84" s="22"/>
      <c r="C84" s="22"/>
      <c r="D84" s="23"/>
      <c r="E84" s="53">
        <f t="shared" si="1"/>
        <v>0</v>
      </c>
    </row>
    <row r="85" spans="1:5" hidden="1" outlineLevel="1" x14ac:dyDescent="0.15">
      <c r="A85" s="29"/>
      <c r="B85" s="22"/>
      <c r="C85" s="22"/>
      <c r="D85" s="23"/>
      <c r="E85" s="53">
        <f t="shared" si="1"/>
        <v>0</v>
      </c>
    </row>
    <row r="86" spans="1:5" hidden="1" outlineLevel="1" x14ac:dyDescent="0.15">
      <c r="A86" s="29"/>
      <c r="B86" s="22"/>
      <c r="C86" s="22"/>
      <c r="D86" s="23"/>
      <c r="E86" s="53">
        <f t="shared" si="1"/>
        <v>0</v>
      </c>
    </row>
    <row r="87" spans="1:5" hidden="1" outlineLevel="1" x14ac:dyDescent="0.15">
      <c r="A87" s="29"/>
      <c r="B87" s="22"/>
      <c r="C87" s="22"/>
      <c r="D87" s="23"/>
      <c r="E87" s="53">
        <f t="shared" si="1"/>
        <v>0</v>
      </c>
    </row>
    <row r="88" spans="1:5" hidden="1" outlineLevel="1" x14ac:dyDescent="0.15">
      <c r="A88" s="29"/>
      <c r="B88" s="22"/>
      <c r="C88" s="22"/>
      <c r="D88" s="23"/>
      <c r="E88" s="53">
        <f t="shared" si="1"/>
        <v>0</v>
      </c>
    </row>
    <row r="89" spans="1:5" hidden="1" outlineLevel="1" x14ac:dyDescent="0.15">
      <c r="A89" s="29"/>
      <c r="B89" s="22"/>
      <c r="C89" s="22"/>
      <c r="D89" s="23"/>
      <c r="E89" s="53">
        <f t="shared" si="1"/>
        <v>0</v>
      </c>
    </row>
    <row r="90" spans="1:5" hidden="1" outlineLevel="1" x14ac:dyDescent="0.15">
      <c r="A90" s="29"/>
      <c r="B90" s="22"/>
      <c r="C90" s="22"/>
      <c r="D90" s="23"/>
      <c r="E90" s="53">
        <f t="shared" si="1"/>
        <v>0</v>
      </c>
    </row>
    <row r="91" spans="1:5" hidden="1" outlineLevel="1" x14ac:dyDescent="0.15">
      <c r="A91" s="29"/>
      <c r="B91" s="22"/>
      <c r="C91" s="22"/>
      <c r="D91" s="23"/>
      <c r="E91" s="53">
        <f t="shared" si="1"/>
        <v>0</v>
      </c>
    </row>
    <row r="92" spans="1:5" hidden="1" outlineLevel="1" x14ac:dyDescent="0.15">
      <c r="A92" s="29"/>
      <c r="B92" s="22"/>
      <c r="C92" s="22"/>
      <c r="D92" s="23"/>
      <c r="E92" s="53">
        <f t="shared" si="1"/>
        <v>0</v>
      </c>
    </row>
    <row r="93" spans="1:5" hidden="1" outlineLevel="1" x14ac:dyDescent="0.15">
      <c r="A93" s="29"/>
      <c r="B93" s="22"/>
      <c r="C93" s="22"/>
      <c r="D93" s="23"/>
      <c r="E93" s="53">
        <f t="shared" si="1"/>
        <v>0</v>
      </c>
    </row>
    <row r="94" spans="1:5" hidden="1" outlineLevel="1" x14ac:dyDescent="0.15">
      <c r="A94" s="29"/>
      <c r="B94" s="22"/>
      <c r="C94" s="22"/>
      <c r="D94" s="23"/>
      <c r="E94" s="53">
        <f t="shared" si="1"/>
        <v>0</v>
      </c>
    </row>
    <row r="95" spans="1:5" hidden="1" outlineLevel="1" x14ac:dyDescent="0.15">
      <c r="A95" s="29"/>
      <c r="B95" s="22"/>
      <c r="C95" s="22"/>
      <c r="D95" s="23"/>
      <c r="E95" s="53">
        <f t="shared" si="1"/>
        <v>0</v>
      </c>
    </row>
    <row r="96" spans="1:5" hidden="1" outlineLevel="1" x14ac:dyDescent="0.15">
      <c r="A96" s="29"/>
      <c r="B96" s="22"/>
      <c r="C96" s="22"/>
      <c r="D96" s="23"/>
      <c r="E96" s="53">
        <f t="shared" si="1"/>
        <v>0</v>
      </c>
    </row>
    <row r="97" spans="1:5" hidden="1" outlineLevel="1" x14ac:dyDescent="0.15">
      <c r="A97" s="29"/>
      <c r="B97" s="22"/>
      <c r="C97" s="22"/>
      <c r="D97" s="23"/>
      <c r="E97" s="53">
        <f t="shared" si="1"/>
        <v>0</v>
      </c>
    </row>
    <row r="98" spans="1:5" hidden="1" outlineLevel="1" x14ac:dyDescent="0.15">
      <c r="A98" s="29"/>
      <c r="B98" s="22"/>
      <c r="C98" s="22"/>
      <c r="D98" s="23"/>
      <c r="E98" s="53">
        <f t="shared" si="1"/>
        <v>0</v>
      </c>
    </row>
    <row r="99" spans="1:5" hidden="1" outlineLevel="1" x14ac:dyDescent="0.15">
      <c r="A99" s="29"/>
      <c r="B99" s="22"/>
      <c r="C99" s="22"/>
      <c r="D99" s="23"/>
      <c r="E99" s="53">
        <f t="shared" si="1"/>
        <v>0</v>
      </c>
    </row>
    <row r="100" spans="1:5" hidden="1" outlineLevel="1" x14ac:dyDescent="0.15">
      <c r="A100" s="29"/>
      <c r="B100" s="22"/>
      <c r="C100" s="22"/>
      <c r="D100" s="23"/>
      <c r="E100" s="53">
        <f t="shared" si="1"/>
        <v>0</v>
      </c>
    </row>
    <row r="101" spans="1:5" hidden="1" outlineLevel="1" x14ac:dyDescent="0.15">
      <c r="A101" s="29"/>
      <c r="B101" s="22"/>
      <c r="C101" s="22"/>
      <c r="D101" s="23"/>
      <c r="E101" s="53">
        <f t="shared" si="1"/>
        <v>0</v>
      </c>
    </row>
    <row r="102" spans="1:5" hidden="1" outlineLevel="1" x14ac:dyDescent="0.15">
      <c r="A102" s="29"/>
      <c r="B102" s="22"/>
      <c r="C102" s="22"/>
      <c r="D102" s="23"/>
      <c r="E102" s="53">
        <f t="shared" si="1"/>
        <v>0</v>
      </c>
    </row>
    <row r="103" spans="1:5" hidden="1" outlineLevel="1" x14ac:dyDescent="0.15">
      <c r="A103" s="29"/>
      <c r="B103" s="22"/>
      <c r="C103" s="22"/>
      <c r="D103" s="23"/>
      <c r="E103" s="53">
        <f t="shared" si="1"/>
        <v>0</v>
      </c>
    </row>
    <row r="104" spans="1:5" hidden="1" outlineLevel="1" x14ac:dyDescent="0.15">
      <c r="A104" s="29"/>
      <c r="B104" s="22"/>
      <c r="C104" s="22"/>
      <c r="D104" s="23"/>
      <c r="E104" s="53">
        <f t="shared" si="1"/>
        <v>0</v>
      </c>
    </row>
    <row r="105" spans="1:5" hidden="1" outlineLevel="1" x14ac:dyDescent="0.15">
      <c r="A105" s="29"/>
      <c r="B105" s="22"/>
      <c r="C105" s="22"/>
      <c r="D105" s="23"/>
      <c r="E105" s="53">
        <f t="shared" si="1"/>
        <v>0</v>
      </c>
    </row>
    <row r="106" spans="1:5" hidden="1" outlineLevel="1" x14ac:dyDescent="0.15">
      <c r="A106" s="29"/>
      <c r="B106" s="22"/>
      <c r="C106" s="22"/>
      <c r="D106" s="23"/>
      <c r="E106" s="53">
        <f t="shared" si="1"/>
        <v>0</v>
      </c>
    </row>
    <row r="107" spans="1:5" hidden="1" outlineLevel="1" x14ac:dyDescent="0.15">
      <c r="A107" s="29"/>
      <c r="B107" s="22"/>
      <c r="C107" s="22"/>
      <c r="D107" s="23"/>
      <c r="E107" s="53">
        <f t="shared" si="1"/>
        <v>0</v>
      </c>
    </row>
    <row r="108" spans="1:5" hidden="1" outlineLevel="1" x14ac:dyDescent="0.15">
      <c r="A108" s="29"/>
      <c r="B108" s="22"/>
      <c r="C108" s="22"/>
      <c r="D108" s="23"/>
      <c r="E108" s="53">
        <f t="shared" si="1"/>
        <v>0</v>
      </c>
    </row>
    <row r="109" spans="1:5" hidden="1" outlineLevel="1" x14ac:dyDescent="0.15">
      <c r="A109" s="29"/>
      <c r="B109" s="22"/>
      <c r="C109" s="22"/>
      <c r="D109" s="23"/>
      <c r="E109" s="53">
        <f t="shared" si="1"/>
        <v>0</v>
      </c>
    </row>
    <row r="110" spans="1:5" hidden="1" outlineLevel="1" x14ac:dyDescent="0.15">
      <c r="A110" s="29"/>
      <c r="B110" s="22"/>
      <c r="C110" s="22"/>
      <c r="D110" s="23"/>
      <c r="E110" s="53">
        <f t="shared" si="1"/>
        <v>0</v>
      </c>
    </row>
    <row r="111" spans="1:5" hidden="1" outlineLevel="1" x14ac:dyDescent="0.15">
      <c r="A111" s="29"/>
      <c r="B111" s="22"/>
      <c r="C111" s="22"/>
      <c r="D111" s="23"/>
      <c r="E111" s="53">
        <f t="shared" si="1"/>
        <v>0</v>
      </c>
    </row>
    <row r="112" spans="1:5" hidden="1" outlineLevel="1" x14ac:dyDescent="0.15">
      <c r="A112" s="29"/>
      <c r="B112" s="22"/>
      <c r="C112" s="22"/>
      <c r="D112" s="23"/>
      <c r="E112" s="53">
        <f t="shared" si="1"/>
        <v>0</v>
      </c>
    </row>
    <row r="113" spans="1:5" hidden="1" outlineLevel="1" x14ac:dyDescent="0.15">
      <c r="A113" s="29"/>
      <c r="B113" s="22"/>
      <c r="C113" s="22"/>
      <c r="D113" s="23"/>
      <c r="E113" s="53">
        <f t="shared" si="1"/>
        <v>0</v>
      </c>
    </row>
    <row r="114" spans="1:5" hidden="1" outlineLevel="1" x14ac:dyDescent="0.15">
      <c r="A114" s="29"/>
      <c r="B114" s="22"/>
      <c r="C114" s="22"/>
      <c r="D114" s="23"/>
      <c r="E114" s="53">
        <f t="shared" si="1"/>
        <v>0</v>
      </c>
    </row>
    <row r="115" spans="1:5" hidden="1" outlineLevel="1" x14ac:dyDescent="0.15">
      <c r="A115" s="29"/>
      <c r="B115" s="22"/>
      <c r="C115" s="22"/>
      <c r="D115" s="23"/>
      <c r="E115" s="53">
        <f t="shared" si="1"/>
        <v>0</v>
      </c>
    </row>
    <row r="116" spans="1:5" hidden="1" outlineLevel="1" x14ac:dyDescent="0.15">
      <c r="A116" s="29"/>
      <c r="B116" s="22"/>
      <c r="C116" s="22"/>
      <c r="D116" s="23"/>
      <c r="E116" s="53">
        <f t="shared" si="1"/>
        <v>0</v>
      </c>
    </row>
    <row r="117" spans="1:5" hidden="1" outlineLevel="1" x14ac:dyDescent="0.15">
      <c r="A117" s="29"/>
      <c r="B117" s="22"/>
      <c r="C117" s="22"/>
      <c r="D117" s="23"/>
      <c r="E117" s="53">
        <f t="shared" si="1"/>
        <v>0</v>
      </c>
    </row>
    <row r="118" spans="1:5" hidden="1" outlineLevel="1" x14ac:dyDescent="0.15">
      <c r="A118" s="29"/>
      <c r="B118" s="22"/>
      <c r="C118" s="22"/>
      <c r="D118" s="23"/>
      <c r="E118" s="53">
        <f t="shared" si="1"/>
        <v>0</v>
      </c>
    </row>
    <row r="119" spans="1:5" hidden="1" outlineLevel="1" x14ac:dyDescent="0.15">
      <c r="A119" s="29"/>
      <c r="B119" s="22"/>
      <c r="C119" s="22"/>
      <c r="D119" s="23"/>
      <c r="E119" s="53">
        <f t="shared" si="1"/>
        <v>0</v>
      </c>
    </row>
    <row r="120" spans="1:5" collapsed="1" x14ac:dyDescent="0.15">
      <c r="A120" s="272" t="s">
        <v>43</v>
      </c>
      <c r="B120" s="273"/>
      <c r="C120" s="273"/>
      <c r="D120" s="274"/>
      <c r="E120" s="69">
        <f>SUM(E8:E119)</f>
        <v>0</v>
      </c>
    </row>
    <row r="121" spans="1:5" ht="22.5" x14ac:dyDescent="0.15">
      <c r="A121" s="327" t="s">
        <v>7</v>
      </c>
      <c r="B121" s="26" t="s">
        <v>35</v>
      </c>
      <c r="C121" s="26" t="s">
        <v>36</v>
      </c>
      <c r="D121" s="175" t="s">
        <v>15</v>
      </c>
      <c r="E121" s="176"/>
    </row>
    <row r="122" spans="1:5" x14ac:dyDescent="0.15">
      <c r="A122" s="328"/>
      <c r="B122" s="4"/>
      <c r="C122" s="4"/>
      <c r="D122" s="173"/>
      <c r="E122" s="174"/>
    </row>
    <row r="123" spans="1:5" ht="10.5" customHeight="1" x14ac:dyDescent="0.15"/>
    <row r="124" spans="1:5" ht="10.5" customHeight="1" x14ac:dyDescent="0.15"/>
    <row r="125" spans="1:5" ht="10.5" customHeight="1" x14ac:dyDescent="0.15"/>
    <row r="126" spans="1:5" ht="10.5" customHeight="1" x14ac:dyDescent="0.15"/>
  </sheetData>
  <sheetProtection sheet="1" objects="1" scenarios="1" selectLockedCells="1"/>
  <dataConsolidate/>
  <mergeCells count="6">
    <mergeCell ref="A120:D120"/>
    <mergeCell ref="A121:A122"/>
    <mergeCell ref="A1:E1"/>
    <mergeCell ref="A2:E2"/>
    <mergeCell ref="A5:E5"/>
    <mergeCell ref="A6:E6"/>
  </mergeCells>
  <dataValidations count="1">
    <dataValidation type="decimal" operator="greaterThanOrEqual" allowBlank="1" showInputMessage="1" showErrorMessage="1" sqref="C8:D119" xr:uid="{00000000-0002-0000-0D00-000000000000}">
      <formula1>0</formula1>
    </dataValidation>
  </dataValidations>
  <pageMargins left="0.39370078740157483" right="0.39370078740157483" top="0.59055118110236227" bottom="0.59055118110236227" header="0" footer="0"/>
  <pageSetup paperSize="9" scale="88" orientation="portrait" r:id="rId1"/>
  <headerFooter alignWithMargins="0">
    <oddFooter>&amp;RSide &amp;P af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5">
    <tabColor theme="8" tint="-0.249977111117893"/>
  </sheetPr>
  <dimension ref="A1:H115"/>
  <sheetViews>
    <sheetView topLeftCell="A4" zoomScaleNormal="100" zoomScaleSheetLayoutView="75" workbookViewId="0">
      <selection activeCell="C12" sqref="C12"/>
    </sheetView>
  </sheetViews>
  <sheetFormatPr defaultColWidth="9.140625" defaultRowHeight="11.25" outlineLevelRow="1" x14ac:dyDescent="0.15"/>
  <cols>
    <col min="1" max="1" width="4.7109375" style="89" customWidth="1"/>
    <col min="2" max="2" width="30.85546875" style="89" customWidth="1"/>
    <col min="3" max="3" width="17.42578125" style="89" customWidth="1"/>
    <col min="4" max="4" width="5.140625" style="89" customWidth="1"/>
    <col min="5" max="5" width="5.5703125" style="89" customWidth="1"/>
    <col min="6" max="6" width="6.85546875" style="89" customWidth="1"/>
    <col min="7" max="7" width="13" style="89" customWidth="1"/>
    <col min="8" max="8" width="9.140625" style="89" customWidth="1"/>
    <col min="9" max="16384" width="9.140625" style="1"/>
  </cols>
  <sheetData>
    <row r="1" spans="1:8" ht="15" customHeight="1" x14ac:dyDescent="0.15">
      <c r="A1" s="341"/>
      <c r="B1" s="342"/>
      <c r="C1" s="342"/>
      <c r="D1" s="342"/>
      <c r="E1" s="342"/>
      <c r="F1" s="342"/>
      <c r="G1" s="342"/>
      <c r="H1" s="146"/>
    </row>
    <row r="2" spans="1:8" x14ac:dyDescent="0.15">
      <c r="A2" s="265" t="s">
        <v>147</v>
      </c>
      <c r="B2" s="330"/>
      <c r="C2" s="330"/>
      <c r="D2" s="330"/>
      <c r="E2" s="330"/>
      <c r="F2" s="330"/>
      <c r="G2" s="266"/>
      <c r="H2" s="104"/>
    </row>
    <row r="3" spans="1:8" x14ac:dyDescent="0.15">
      <c r="A3" s="334"/>
      <c r="B3" s="335"/>
      <c r="C3" s="335"/>
      <c r="D3" s="335"/>
      <c r="E3" s="340" t="s">
        <v>107</v>
      </c>
      <c r="F3" s="340"/>
      <c r="G3" s="39">
        <f>Opgørelsesskema!G1</f>
        <v>0</v>
      </c>
      <c r="H3" s="104"/>
    </row>
    <row r="4" spans="1:8" x14ac:dyDescent="0.15">
      <c r="A4" s="334"/>
      <c r="B4" s="335"/>
      <c r="C4" s="335"/>
      <c r="D4" s="335"/>
      <c r="E4" s="340" t="s">
        <v>29</v>
      </c>
      <c r="F4" s="340"/>
      <c r="G4" s="226">
        <f>Opgørelsesskema!G2</f>
        <v>0</v>
      </c>
      <c r="H4" s="104"/>
    </row>
    <row r="5" spans="1:8" s="3" customFormat="1" ht="15" customHeight="1" x14ac:dyDescent="0.15">
      <c r="A5" s="147"/>
      <c r="B5" s="148"/>
      <c r="C5" s="148"/>
      <c r="D5" s="148"/>
      <c r="E5" s="148"/>
      <c r="F5" s="148"/>
      <c r="G5" s="149"/>
      <c r="H5" s="150"/>
    </row>
    <row r="6" spans="1:8" s="3" customFormat="1" ht="36.75" customHeight="1" x14ac:dyDescent="0.15">
      <c r="A6" s="350" t="s">
        <v>152</v>
      </c>
      <c r="B6" s="351"/>
      <c r="C6" s="347"/>
      <c r="D6" s="348"/>
      <c r="E6" s="348"/>
      <c r="F6" s="348"/>
      <c r="G6" s="349"/>
      <c r="H6" s="150"/>
    </row>
    <row r="7" spans="1:8" s="3" customFormat="1" ht="15" customHeight="1" x14ac:dyDescent="0.15">
      <c r="A7" s="151"/>
      <c r="B7" s="152"/>
      <c r="C7" s="153"/>
      <c r="D7" s="153"/>
      <c r="E7" s="153"/>
      <c r="F7" s="153"/>
      <c r="G7" s="148"/>
      <c r="H7" s="150"/>
    </row>
    <row r="8" spans="1:8" s="3" customFormat="1" ht="26.25" customHeight="1" x14ac:dyDescent="0.15">
      <c r="A8" s="345" t="s">
        <v>160</v>
      </c>
      <c r="B8" s="346"/>
      <c r="C8" s="169"/>
      <c r="D8" s="153"/>
      <c r="E8" s="153"/>
      <c r="F8" s="153"/>
      <c r="G8" s="153"/>
      <c r="H8" s="150"/>
    </row>
    <row r="9" spans="1:8" s="3" customFormat="1" ht="6.75" customHeight="1" x14ac:dyDescent="0.15">
      <c r="A9" s="151"/>
      <c r="B9" s="152"/>
      <c r="C9" s="153"/>
      <c r="D9" s="153"/>
      <c r="E9" s="153"/>
      <c r="F9" s="153"/>
      <c r="G9" s="153"/>
      <c r="H9" s="150"/>
    </row>
    <row r="10" spans="1:8" s="3" customFormat="1" ht="15" customHeight="1" x14ac:dyDescent="0.15">
      <c r="A10" s="343" t="s">
        <v>148</v>
      </c>
      <c r="B10" s="344"/>
      <c r="C10" s="159"/>
      <c r="D10" s="106"/>
      <c r="E10" s="106"/>
      <c r="F10" s="106"/>
      <c r="G10" s="106"/>
      <c r="H10" s="150"/>
    </row>
    <row r="11" spans="1:8" s="3" customFormat="1" ht="9" customHeight="1" x14ac:dyDescent="0.15">
      <c r="A11" s="151"/>
      <c r="B11" s="154"/>
      <c r="C11" s="153"/>
      <c r="D11" s="153"/>
      <c r="E11" s="153"/>
      <c r="F11" s="153"/>
      <c r="G11" s="153"/>
      <c r="H11" s="150"/>
    </row>
    <row r="12" spans="1:8" s="3" customFormat="1" ht="15" customHeight="1" x14ac:dyDescent="0.15">
      <c r="A12" s="343" t="s">
        <v>149</v>
      </c>
      <c r="B12" s="344"/>
      <c r="C12" s="159"/>
      <c r="D12" s="153"/>
      <c r="E12" s="153"/>
      <c r="F12" s="106"/>
      <c r="G12" s="153"/>
      <c r="H12" s="150"/>
    </row>
    <row r="13" spans="1:8" s="3" customFormat="1" ht="8.25" customHeight="1" x14ac:dyDescent="0.15">
      <c r="A13" s="151"/>
      <c r="B13" s="154"/>
      <c r="C13" s="153"/>
      <c r="D13" s="153"/>
      <c r="E13" s="153"/>
      <c r="F13" s="153"/>
      <c r="G13" s="153"/>
      <c r="H13" s="150"/>
    </row>
    <row r="14" spans="1:8" s="3" customFormat="1" ht="15" customHeight="1" x14ac:dyDescent="0.15">
      <c r="A14" s="343" t="s">
        <v>150</v>
      </c>
      <c r="B14" s="344"/>
      <c r="C14" s="163" t="str">
        <f>IF(OR(C10="",C12=""),"",(YEAR(C12)-YEAR(C10))*12+MONTH(C12)-MONTH(C10)+(((DAY(C12)-DAY(C10))/30)))</f>
        <v/>
      </c>
      <c r="D14" s="153"/>
      <c r="E14" s="153"/>
      <c r="F14" s="153"/>
      <c r="G14" s="153"/>
      <c r="H14" s="150"/>
    </row>
    <row r="15" spans="1:8" s="3" customFormat="1" ht="6" customHeight="1" x14ac:dyDescent="0.15">
      <c r="A15" s="151"/>
      <c r="B15" s="154"/>
      <c r="C15" s="153"/>
      <c r="D15" s="153"/>
      <c r="E15" s="153"/>
      <c r="F15" s="153"/>
      <c r="G15" s="153"/>
      <c r="H15" s="150"/>
    </row>
    <row r="16" spans="1:8" s="3" customFormat="1" ht="27" customHeight="1" x14ac:dyDescent="0.15">
      <c r="A16" s="345" t="s">
        <v>163</v>
      </c>
      <c r="B16" s="346"/>
      <c r="C16" s="160" t="str">
        <f>IFERROR(
IF(C8="Genhusning inkl. opmagasinering",
C14*13677.55,C14*3419.39),
"")</f>
        <v/>
      </c>
      <c r="D16" s="153"/>
      <c r="E16" s="153"/>
      <c r="F16" s="153"/>
      <c r="G16" s="153"/>
      <c r="H16" s="150"/>
    </row>
    <row r="17" spans="1:8" s="3" customFormat="1" ht="9" customHeight="1" x14ac:dyDescent="0.15">
      <c r="A17" s="155"/>
      <c r="B17" s="153"/>
      <c r="C17" s="153"/>
      <c r="D17" s="153"/>
      <c r="E17" s="153"/>
      <c r="F17" s="153"/>
      <c r="G17" s="153"/>
      <c r="H17" s="150"/>
    </row>
    <row r="18" spans="1:8" s="3" customFormat="1" ht="7.5" customHeight="1" x14ac:dyDescent="0.15">
      <c r="A18" s="155"/>
      <c r="B18" s="153"/>
      <c r="C18" s="153"/>
      <c r="D18" s="153"/>
      <c r="E18" s="153"/>
      <c r="F18" s="153"/>
      <c r="G18" s="153"/>
      <c r="H18" s="150"/>
    </row>
    <row r="19" spans="1:8" x14ac:dyDescent="0.15">
      <c r="A19" s="103"/>
      <c r="B19" s="144" t="s">
        <v>165</v>
      </c>
      <c r="C19" s="145" t="s">
        <v>151</v>
      </c>
      <c r="D19" s="102"/>
      <c r="E19" s="102"/>
      <c r="F19" s="102"/>
      <c r="G19" s="102"/>
      <c r="H19" s="104"/>
    </row>
    <row r="20" spans="1:8" ht="12.75" customHeight="1" x14ac:dyDescent="0.15">
      <c r="A20" s="103"/>
      <c r="B20" s="161" t="s">
        <v>161</v>
      </c>
      <c r="C20" s="72"/>
      <c r="D20" s="102"/>
      <c r="E20" s="102"/>
      <c r="F20" s="102"/>
      <c r="G20" s="102"/>
      <c r="H20" s="104"/>
    </row>
    <row r="21" spans="1:8" x14ac:dyDescent="0.15">
      <c r="A21" s="103"/>
      <c r="B21" s="161" t="s">
        <v>162</v>
      </c>
      <c r="C21" s="72"/>
      <c r="D21" s="102"/>
      <c r="E21" s="102"/>
      <c r="F21" s="102"/>
      <c r="G21" s="102"/>
      <c r="H21" s="104"/>
    </row>
    <row r="22" spans="1:8" x14ac:dyDescent="0.15">
      <c r="A22" s="103"/>
      <c r="B22" s="161" t="s">
        <v>164</v>
      </c>
      <c r="C22" s="72"/>
      <c r="D22" s="102"/>
      <c r="E22" s="102"/>
      <c r="F22" s="102"/>
      <c r="G22" s="102"/>
      <c r="H22" s="104"/>
    </row>
    <row r="23" spans="1:8" x14ac:dyDescent="0.15">
      <c r="A23" s="103"/>
      <c r="B23" s="161" t="s">
        <v>166</v>
      </c>
      <c r="C23" s="72"/>
      <c r="D23" s="102"/>
      <c r="E23" s="102"/>
      <c r="F23" s="102"/>
      <c r="G23" s="102"/>
      <c r="H23" s="104"/>
    </row>
    <row r="24" spans="1:8" hidden="1" outlineLevel="1" x14ac:dyDescent="0.15">
      <c r="A24" s="103"/>
      <c r="B24" s="161"/>
      <c r="C24" s="72"/>
      <c r="D24" s="102"/>
      <c r="E24" s="102"/>
      <c r="F24" s="102"/>
      <c r="G24" s="102"/>
      <c r="H24" s="104"/>
    </row>
    <row r="25" spans="1:8" hidden="1" outlineLevel="1" x14ac:dyDescent="0.15">
      <c r="A25" s="103"/>
      <c r="B25" s="161"/>
      <c r="C25" s="72"/>
      <c r="D25" s="102"/>
      <c r="E25" s="102"/>
      <c r="F25" s="102"/>
      <c r="G25" s="102"/>
      <c r="H25" s="104"/>
    </row>
    <row r="26" spans="1:8" hidden="1" outlineLevel="1" x14ac:dyDescent="0.15">
      <c r="A26" s="103"/>
      <c r="B26" s="161"/>
      <c r="C26" s="72"/>
      <c r="D26" s="102"/>
      <c r="E26" s="102"/>
      <c r="F26" s="102"/>
      <c r="G26" s="102"/>
      <c r="H26" s="104"/>
    </row>
    <row r="27" spans="1:8" hidden="1" outlineLevel="1" x14ac:dyDescent="0.15">
      <c r="A27" s="103"/>
      <c r="B27" s="161"/>
      <c r="C27" s="72"/>
      <c r="D27" s="102"/>
      <c r="E27" s="102"/>
      <c r="F27" s="102"/>
      <c r="G27" s="102"/>
      <c r="H27" s="104"/>
    </row>
    <row r="28" spans="1:8" hidden="1" outlineLevel="1" x14ac:dyDescent="0.15">
      <c r="A28" s="103"/>
      <c r="B28" s="161"/>
      <c r="C28" s="72"/>
      <c r="D28" s="102"/>
      <c r="E28" s="102"/>
      <c r="F28" s="102"/>
      <c r="G28" s="102"/>
      <c r="H28" s="104"/>
    </row>
    <row r="29" spans="1:8" hidden="1" outlineLevel="1" x14ac:dyDescent="0.15">
      <c r="A29" s="103"/>
      <c r="B29" s="161"/>
      <c r="C29" s="72"/>
      <c r="D29" s="102"/>
      <c r="E29" s="102"/>
      <c r="F29" s="102"/>
      <c r="G29" s="102"/>
      <c r="H29" s="104"/>
    </row>
    <row r="30" spans="1:8" hidden="1" outlineLevel="1" x14ac:dyDescent="0.15">
      <c r="A30" s="103"/>
      <c r="B30" s="161"/>
      <c r="C30" s="72"/>
      <c r="D30" s="102"/>
      <c r="E30" s="102"/>
      <c r="F30" s="102"/>
      <c r="G30" s="102"/>
      <c r="H30" s="104"/>
    </row>
    <row r="31" spans="1:8" hidden="1" outlineLevel="1" x14ac:dyDescent="0.15">
      <c r="A31" s="103"/>
      <c r="B31" s="161"/>
      <c r="C31" s="72"/>
      <c r="D31" s="102"/>
      <c r="E31" s="102"/>
      <c r="F31" s="102"/>
      <c r="G31" s="102"/>
      <c r="H31" s="104"/>
    </row>
    <row r="32" spans="1:8" hidden="1" outlineLevel="1" x14ac:dyDescent="0.15">
      <c r="A32" s="103"/>
      <c r="B32" s="161"/>
      <c r="C32" s="72"/>
      <c r="D32" s="102"/>
      <c r="E32" s="102"/>
      <c r="F32" s="102"/>
      <c r="G32" s="102"/>
      <c r="H32" s="104"/>
    </row>
    <row r="33" spans="1:8" hidden="1" outlineLevel="1" x14ac:dyDescent="0.15">
      <c r="A33" s="103"/>
      <c r="B33" s="161"/>
      <c r="C33" s="72"/>
      <c r="D33" s="102"/>
      <c r="E33" s="102"/>
      <c r="F33" s="102"/>
      <c r="G33" s="102"/>
      <c r="H33" s="104"/>
    </row>
    <row r="34" spans="1:8" hidden="1" outlineLevel="1" x14ac:dyDescent="0.15">
      <c r="A34" s="103"/>
      <c r="B34" s="161"/>
      <c r="C34" s="72"/>
      <c r="D34" s="102"/>
      <c r="E34" s="102"/>
      <c r="F34" s="102"/>
      <c r="G34" s="102"/>
      <c r="H34" s="104"/>
    </row>
    <row r="35" spans="1:8" hidden="1" outlineLevel="1" x14ac:dyDescent="0.15">
      <c r="A35" s="103"/>
      <c r="B35" s="161"/>
      <c r="C35" s="72"/>
      <c r="D35" s="102"/>
      <c r="E35" s="102"/>
      <c r="F35" s="102"/>
      <c r="G35" s="102"/>
      <c r="H35" s="104"/>
    </row>
    <row r="36" spans="1:8" hidden="1" outlineLevel="1" x14ac:dyDescent="0.15">
      <c r="A36" s="103"/>
      <c r="B36" s="161"/>
      <c r="C36" s="72"/>
      <c r="D36" s="102"/>
      <c r="E36" s="102"/>
      <c r="F36" s="102"/>
      <c r="G36" s="102"/>
      <c r="H36" s="104"/>
    </row>
    <row r="37" spans="1:8" hidden="1" outlineLevel="1" x14ac:dyDescent="0.15">
      <c r="A37" s="103"/>
      <c r="B37" s="161"/>
      <c r="C37" s="72"/>
      <c r="D37" s="102"/>
      <c r="E37" s="102"/>
      <c r="F37" s="102"/>
      <c r="G37" s="102"/>
      <c r="H37" s="104"/>
    </row>
    <row r="38" spans="1:8" hidden="1" outlineLevel="1" x14ac:dyDescent="0.15">
      <c r="A38" s="103"/>
      <c r="B38" s="161"/>
      <c r="C38" s="72"/>
      <c r="D38" s="102"/>
      <c r="E38" s="102"/>
      <c r="F38" s="102"/>
      <c r="G38" s="102"/>
      <c r="H38" s="104"/>
    </row>
    <row r="39" spans="1:8" hidden="1" outlineLevel="1" x14ac:dyDescent="0.15">
      <c r="A39" s="103"/>
      <c r="B39" s="161"/>
      <c r="C39" s="72"/>
      <c r="D39" s="102"/>
      <c r="E39" s="102"/>
      <c r="F39" s="102"/>
      <c r="G39" s="102"/>
      <c r="H39" s="104"/>
    </row>
    <row r="40" spans="1:8" hidden="1" outlineLevel="1" x14ac:dyDescent="0.15">
      <c r="A40" s="103"/>
      <c r="B40" s="161"/>
      <c r="C40" s="72"/>
      <c r="D40" s="102"/>
      <c r="E40" s="102"/>
      <c r="F40" s="102"/>
      <c r="G40" s="102"/>
      <c r="H40" s="104"/>
    </row>
    <row r="41" spans="1:8" hidden="1" outlineLevel="1" x14ac:dyDescent="0.15">
      <c r="A41" s="103"/>
      <c r="B41" s="161"/>
      <c r="C41" s="72"/>
      <c r="D41" s="102"/>
      <c r="E41" s="102"/>
      <c r="F41" s="102"/>
      <c r="G41" s="102"/>
      <c r="H41" s="104"/>
    </row>
    <row r="42" spans="1:8" hidden="1" outlineLevel="1" x14ac:dyDescent="0.15">
      <c r="A42" s="103"/>
      <c r="B42" s="161"/>
      <c r="C42" s="72"/>
      <c r="D42" s="102"/>
      <c r="E42" s="102"/>
      <c r="F42" s="102"/>
      <c r="G42" s="102"/>
      <c r="H42" s="104"/>
    </row>
    <row r="43" spans="1:8" collapsed="1" x14ac:dyDescent="0.15">
      <c r="A43" s="103"/>
      <c r="B43" s="156" t="s">
        <v>153</v>
      </c>
      <c r="C43" s="122">
        <f>SUM(C20:C42)</f>
        <v>0</v>
      </c>
      <c r="D43" s="102"/>
      <c r="E43" s="102"/>
      <c r="F43" s="102"/>
      <c r="G43" s="102"/>
      <c r="H43" s="104"/>
    </row>
    <row r="44" spans="1:8" x14ac:dyDescent="0.15">
      <c r="A44" s="103"/>
      <c r="B44" s="139"/>
      <c r="C44" s="162"/>
      <c r="D44" s="102"/>
      <c r="E44" s="102"/>
      <c r="F44" s="102"/>
      <c r="G44" s="102"/>
      <c r="H44" s="104"/>
    </row>
    <row r="45" spans="1:8" x14ac:dyDescent="0.15">
      <c r="A45" s="103"/>
      <c r="B45" s="139"/>
      <c r="C45" s="162"/>
      <c r="D45" s="102"/>
      <c r="E45" s="102"/>
      <c r="F45" s="102"/>
      <c r="G45" s="102"/>
      <c r="H45" s="104"/>
    </row>
    <row r="46" spans="1:8" x14ac:dyDescent="0.15">
      <c r="A46" s="103"/>
      <c r="B46" s="139"/>
      <c r="C46" s="162"/>
      <c r="D46" s="102"/>
      <c r="E46" s="102"/>
      <c r="F46" s="102"/>
      <c r="G46" s="102"/>
      <c r="H46" s="104"/>
    </row>
    <row r="47" spans="1:8" x14ac:dyDescent="0.15">
      <c r="A47" s="103"/>
      <c r="B47" s="139"/>
      <c r="C47" s="162"/>
      <c r="D47" s="102"/>
      <c r="E47" s="102"/>
      <c r="F47" s="102"/>
      <c r="G47" s="102"/>
      <c r="H47" s="104"/>
    </row>
    <row r="48" spans="1:8" x14ac:dyDescent="0.15">
      <c r="A48" s="103"/>
      <c r="B48" s="139"/>
      <c r="C48" s="162"/>
      <c r="D48" s="102"/>
      <c r="E48" s="102"/>
      <c r="F48" s="102"/>
      <c r="G48" s="102"/>
      <c r="H48" s="104"/>
    </row>
    <row r="49" spans="1:8" x14ac:dyDescent="0.15">
      <c r="A49" s="103"/>
      <c r="B49" s="139"/>
      <c r="C49" s="162"/>
      <c r="D49" s="102"/>
      <c r="E49" s="102"/>
      <c r="F49" s="102"/>
      <c r="G49" s="102"/>
      <c r="H49" s="104"/>
    </row>
    <row r="50" spans="1:8" x14ac:dyDescent="0.15">
      <c r="A50" s="103"/>
      <c r="B50" s="139"/>
      <c r="C50" s="162"/>
      <c r="D50" s="102"/>
      <c r="E50" s="102"/>
      <c r="F50" s="102"/>
      <c r="G50" s="102"/>
      <c r="H50" s="104"/>
    </row>
    <row r="51" spans="1:8" x14ac:dyDescent="0.15">
      <c r="A51" s="103"/>
      <c r="B51" s="139"/>
      <c r="C51" s="162"/>
      <c r="D51" s="102"/>
      <c r="E51" s="102"/>
      <c r="F51" s="102"/>
      <c r="G51" s="102"/>
      <c r="H51" s="104"/>
    </row>
    <row r="52" spans="1:8" x14ac:dyDescent="0.15">
      <c r="A52" s="103"/>
      <c r="B52" s="139"/>
      <c r="C52" s="162"/>
      <c r="D52" s="102"/>
      <c r="E52" s="102"/>
      <c r="F52" s="102"/>
      <c r="G52" s="102"/>
      <c r="H52" s="104"/>
    </row>
    <row r="53" spans="1:8" x14ac:dyDescent="0.15">
      <c r="A53" s="103"/>
      <c r="B53" s="139"/>
      <c r="C53" s="162"/>
      <c r="D53" s="102"/>
      <c r="E53" s="102"/>
      <c r="F53" s="102"/>
      <c r="G53" s="102"/>
      <c r="H53" s="104"/>
    </row>
    <row r="54" spans="1:8" x14ac:dyDescent="0.15">
      <c r="A54" s="103"/>
      <c r="B54" s="139"/>
      <c r="C54" s="162"/>
      <c r="D54" s="102"/>
      <c r="E54" s="102"/>
      <c r="F54" s="102"/>
      <c r="G54" s="102"/>
      <c r="H54" s="104"/>
    </row>
    <row r="55" spans="1:8" x14ac:dyDescent="0.15">
      <c r="A55" s="103"/>
      <c r="B55" s="139"/>
      <c r="C55" s="162"/>
      <c r="D55" s="102"/>
      <c r="E55" s="102"/>
      <c r="F55" s="102"/>
      <c r="G55" s="102"/>
      <c r="H55" s="104"/>
    </row>
    <row r="56" spans="1:8" x14ac:dyDescent="0.15">
      <c r="A56" s="103"/>
      <c r="B56" s="139"/>
      <c r="C56" s="162"/>
      <c r="D56" s="102"/>
      <c r="E56" s="102"/>
      <c r="F56" s="102"/>
      <c r="G56" s="102"/>
      <c r="H56" s="104"/>
    </row>
    <row r="57" spans="1:8" x14ac:dyDescent="0.15">
      <c r="A57" s="103"/>
      <c r="B57" s="139"/>
      <c r="C57" s="162"/>
      <c r="D57" s="102"/>
      <c r="E57" s="102"/>
      <c r="F57" s="102"/>
      <c r="G57" s="102"/>
      <c r="H57" s="104"/>
    </row>
    <row r="58" spans="1:8" x14ac:dyDescent="0.15">
      <c r="A58" s="103"/>
      <c r="B58" s="139"/>
      <c r="C58" s="162"/>
      <c r="D58" s="102"/>
      <c r="E58" s="102"/>
      <c r="F58" s="102"/>
      <c r="G58" s="102"/>
      <c r="H58" s="104"/>
    </row>
    <row r="59" spans="1:8" x14ac:dyDescent="0.15">
      <c r="A59" s="103"/>
      <c r="B59" s="139"/>
      <c r="C59" s="162"/>
      <c r="D59" s="102"/>
      <c r="E59" s="102"/>
      <c r="F59" s="102"/>
      <c r="G59" s="102"/>
      <c r="H59" s="104"/>
    </row>
    <row r="60" spans="1:8" x14ac:dyDescent="0.15">
      <c r="A60" s="103"/>
      <c r="B60" s="139"/>
      <c r="C60" s="162"/>
      <c r="D60" s="102"/>
      <c r="E60" s="102"/>
      <c r="F60" s="102"/>
      <c r="G60" s="102"/>
      <c r="H60" s="104"/>
    </row>
    <row r="61" spans="1:8" x14ac:dyDescent="0.15">
      <c r="A61" s="103"/>
      <c r="B61" s="139"/>
      <c r="C61" s="162"/>
      <c r="D61" s="102"/>
      <c r="E61" s="102"/>
      <c r="F61" s="102"/>
      <c r="G61" s="102"/>
      <c r="H61" s="104"/>
    </row>
    <row r="62" spans="1:8" x14ac:dyDescent="0.15">
      <c r="A62" s="103"/>
      <c r="B62" s="139"/>
      <c r="C62" s="162"/>
      <c r="D62" s="102"/>
      <c r="E62" s="102"/>
      <c r="F62" s="102"/>
      <c r="G62" s="102"/>
      <c r="H62" s="104"/>
    </row>
    <row r="63" spans="1:8" x14ac:dyDescent="0.15">
      <c r="A63" s="103"/>
      <c r="B63" s="139"/>
      <c r="C63" s="162"/>
      <c r="D63" s="102"/>
      <c r="E63" s="102"/>
      <c r="F63" s="102"/>
      <c r="G63" s="102"/>
      <c r="H63" s="104"/>
    </row>
    <row r="64" spans="1:8" x14ac:dyDescent="0.15">
      <c r="A64" s="103"/>
      <c r="B64" s="139"/>
      <c r="C64" s="162"/>
      <c r="D64" s="102"/>
      <c r="E64" s="102"/>
      <c r="F64" s="102"/>
      <c r="G64" s="102"/>
      <c r="H64" s="104"/>
    </row>
    <row r="65" spans="1:8" x14ac:dyDescent="0.15">
      <c r="A65" s="103"/>
      <c r="B65" s="139"/>
      <c r="C65" s="162"/>
      <c r="D65" s="102"/>
      <c r="E65" s="102"/>
      <c r="F65" s="102"/>
      <c r="G65" s="102"/>
      <c r="H65" s="104"/>
    </row>
    <row r="66" spans="1:8" x14ac:dyDescent="0.15">
      <c r="A66" s="103"/>
      <c r="B66" s="139"/>
      <c r="C66" s="162"/>
      <c r="D66" s="102"/>
      <c r="E66" s="102"/>
      <c r="F66" s="102"/>
      <c r="G66" s="102"/>
      <c r="H66" s="104"/>
    </row>
    <row r="67" spans="1:8" x14ac:dyDescent="0.15">
      <c r="A67" s="103"/>
      <c r="B67" s="139"/>
      <c r="C67" s="162"/>
      <c r="D67" s="102"/>
      <c r="E67" s="102"/>
      <c r="F67" s="102"/>
      <c r="G67" s="102"/>
      <c r="H67" s="104"/>
    </row>
    <row r="68" spans="1:8" x14ac:dyDescent="0.15">
      <c r="A68" s="103"/>
      <c r="B68" s="139"/>
      <c r="C68" s="162"/>
      <c r="D68" s="102"/>
      <c r="E68" s="102"/>
      <c r="F68" s="102"/>
      <c r="G68" s="102"/>
      <c r="H68" s="104"/>
    </row>
    <row r="69" spans="1:8" x14ac:dyDescent="0.15">
      <c r="A69" s="103"/>
      <c r="B69" s="139"/>
      <c r="C69" s="162"/>
      <c r="D69" s="102"/>
      <c r="E69" s="102"/>
      <c r="F69" s="102"/>
      <c r="G69" s="102"/>
      <c r="H69" s="104"/>
    </row>
    <row r="70" spans="1:8" x14ac:dyDescent="0.15">
      <c r="A70" s="103"/>
      <c r="B70" s="139"/>
      <c r="C70" s="162"/>
      <c r="D70" s="102"/>
      <c r="E70" s="102"/>
      <c r="F70" s="102"/>
      <c r="G70" s="102"/>
      <c r="H70" s="104"/>
    </row>
    <row r="71" spans="1:8" x14ac:dyDescent="0.15">
      <c r="A71" s="157"/>
      <c r="B71" s="57"/>
      <c r="C71" s="57"/>
      <c r="D71" s="57"/>
      <c r="E71" s="57"/>
      <c r="F71" s="57"/>
      <c r="G71" s="57"/>
      <c r="H71" s="158"/>
    </row>
    <row r="115" ht="29.25" customHeight="1" x14ac:dyDescent="0.15"/>
  </sheetData>
  <sheetProtection sheet="1" objects="1" scenarios="1" formatRows="0" selectLockedCells="1"/>
  <dataConsolidate/>
  <mergeCells count="13">
    <mergeCell ref="A12:B12"/>
    <mergeCell ref="A14:B14"/>
    <mergeCell ref="A16:B16"/>
    <mergeCell ref="C6:G6"/>
    <mergeCell ref="A6:B6"/>
    <mergeCell ref="A10:B10"/>
    <mergeCell ref="A8:B8"/>
    <mergeCell ref="A1:G1"/>
    <mergeCell ref="A2:G2"/>
    <mergeCell ref="A3:D3"/>
    <mergeCell ref="E3:F3"/>
    <mergeCell ref="A4:D4"/>
    <mergeCell ref="E4:F4"/>
  </mergeCells>
  <dataValidations count="3">
    <dataValidation type="date" operator="greaterThan" allowBlank="1" showInputMessage="1" showErrorMessage="1" sqref="C10" xr:uid="{00000000-0002-0000-0E00-000000000000}">
      <formula1>36526</formula1>
    </dataValidation>
    <dataValidation type="date" operator="greaterThan" allowBlank="1" showInputMessage="1" showErrorMessage="1" sqref="C12" xr:uid="{00000000-0002-0000-0E00-000001000000}">
      <formula1>C10</formula1>
    </dataValidation>
    <dataValidation type="list" operator="greaterThan" allowBlank="1" showInputMessage="1" showErrorMessage="1" sqref="C8" xr:uid="{00000000-0002-0000-0E00-000002000000}">
      <formula1>"Genhusning inkl. opmagasinering,Opmagasinering alene"</formula1>
    </dataValidation>
  </dataValidations>
  <pageMargins left="0.39370078740157483" right="0.39370078740157483" top="0.59055118110236227" bottom="0.59055118110236227" header="0" footer="0"/>
  <pageSetup paperSize="9" scale="95" orientation="portrait" r:id="rId1"/>
  <headerFooter alignWithMargins="0">
    <oddFooter>&amp;RSide &amp;P af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2">
    <tabColor theme="8" tint="-0.249977111117893"/>
  </sheetPr>
  <dimension ref="A1:K46"/>
  <sheetViews>
    <sheetView tabSelected="1" zoomScale="85" zoomScaleNormal="85" workbookViewId="0">
      <selection activeCell="A6" sqref="A6:K6"/>
    </sheetView>
  </sheetViews>
  <sheetFormatPr defaultColWidth="9.140625" defaultRowHeight="12.75" x14ac:dyDescent="0.2"/>
  <cols>
    <col min="1" max="1" width="12.85546875" style="30" bestFit="1" customWidth="1"/>
    <col min="2" max="2" width="8.28515625" style="30" customWidth="1"/>
    <col min="3" max="3" width="10.140625" style="30" customWidth="1"/>
    <col min="4" max="5" width="8.140625" style="30" customWidth="1"/>
    <col min="6" max="6" width="10.7109375" style="30" customWidth="1"/>
    <col min="7" max="7" width="10.42578125" style="30" customWidth="1"/>
    <col min="8" max="8" width="19.28515625" style="30" hidden="1" customWidth="1"/>
    <col min="9" max="9" width="14.42578125" style="30" hidden="1" customWidth="1"/>
    <col min="10" max="10" width="15.85546875" style="30" hidden="1" customWidth="1"/>
    <col min="11" max="11" width="16.28515625" style="30" customWidth="1"/>
    <col min="12" max="13" width="9.140625" style="30"/>
    <col min="14" max="14" width="20.28515625" style="30" customWidth="1"/>
    <col min="15" max="16384" width="9.140625" style="30"/>
  </cols>
  <sheetData>
    <row r="1" spans="1:11" x14ac:dyDescent="0.2">
      <c r="A1" s="293"/>
      <c r="B1" s="294"/>
      <c r="C1" s="294"/>
      <c r="D1" s="294"/>
      <c r="E1" s="294"/>
      <c r="F1" s="294"/>
      <c r="G1" s="294"/>
      <c r="H1" s="294"/>
      <c r="I1" s="294"/>
      <c r="J1" s="294"/>
      <c r="K1" s="329"/>
    </row>
    <row r="2" spans="1:11" x14ac:dyDescent="0.2">
      <c r="A2" s="332" t="s">
        <v>46</v>
      </c>
      <c r="B2" s="331"/>
      <c r="C2" s="331"/>
      <c r="D2" s="331"/>
      <c r="E2" s="331"/>
      <c r="F2" s="331"/>
      <c r="G2" s="331"/>
      <c r="H2" s="331"/>
      <c r="I2" s="331"/>
      <c r="J2" s="331"/>
      <c r="K2" s="333"/>
    </row>
    <row r="3" spans="1:11" x14ac:dyDescent="0.2">
      <c r="A3" s="334"/>
      <c r="B3" s="335"/>
      <c r="C3" s="335"/>
      <c r="D3" s="335"/>
      <c r="E3" s="335"/>
      <c r="F3" s="352"/>
      <c r="G3" s="27" t="s">
        <v>107</v>
      </c>
      <c r="H3" s="27"/>
      <c r="I3" s="27"/>
      <c r="J3" s="27"/>
      <c r="K3" s="39">
        <f>Opgørelsesskema!G1</f>
        <v>0</v>
      </c>
    </row>
    <row r="4" spans="1:11" x14ac:dyDescent="0.2">
      <c r="A4" s="336"/>
      <c r="B4" s="337"/>
      <c r="C4" s="337"/>
      <c r="D4" s="337"/>
      <c r="E4" s="337"/>
      <c r="F4" s="353"/>
      <c r="G4" s="27" t="s">
        <v>29</v>
      </c>
      <c r="H4" s="27"/>
      <c r="I4" s="27"/>
      <c r="J4" s="27"/>
      <c r="K4" s="226">
        <f>Opgørelsesskema!G2</f>
        <v>0</v>
      </c>
    </row>
    <row r="5" spans="1:11" x14ac:dyDescent="0.2">
      <c r="A5" s="265" t="s">
        <v>30</v>
      </c>
      <c r="B5" s="330"/>
      <c r="C5" s="330"/>
      <c r="D5" s="330"/>
      <c r="E5" s="330"/>
      <c r="F5" s="330"/>
      <c r="G5" s="330"/>
      <c r="H5" s="330"/>
      <c r="I5" s="330"/>
      <c r="J5" s="330"/>
      <c r="K5" s="266"/>
    </row>
    <row r="6" spans="1:11" ht="72.75" customHeight="1" x14ac:dyDescent="0.2">
      <c r="A6" s="318"/>
      <c r="B6" s="319"/>
      <c r="C6" s="319"/>
      <c r="D6" s="319"/>
      <c r="E6" s="319"/>
      <c r="F6" s="319"/>
      <c r="G6" s="319"/>
      <c r="H6" s="319"/>
      <c r="I6" s="319"/>
      <c r="J6" s="319"/>
      <c r="K6" s="320"/>
    </row>
    <row r="7" spans="1:11" s="32" customFormat="1" ht="31.5" x14ac:dyDescent="0.2">
      <c r="A7" s="31" t="s">
        <v>50</v>
      </c>
      <c r="B7" s="21" t="s">
        <v>47</v>
      </c>
      <c r="C7" s="164" t="s">
        <v>154</v>
      </c>
      <c r="D7" s="164" t="s">
        <v>111</v>
      </c>
      <c r="E7" s="164" t="s">
        <v>112</v>
      </c>
      <c r="F7" s="164" t="s">
        <v>113</v>
      </c>
      <c r="G7" s="21" t="s">
        <v>48</v>
      </c>
      <c r="H7" s="21" t="s">
        <v>100</v>
      </c>
      <c r="I7" s="21" t="s">
        <v>99</v>
      </c>
      <c r="J7" s="21" t="s">
        <v>97</v>
      </c>
      <c r="K7" s="21" t="s">
        <v>49</v>
      </c>
    </row>
    <row r="8" spans="1:11" x14ac:dyDescent="0.2">
      <c r="A8" s="25" t="s">
        <v>51</v>
      </c>
      <c r="B8" s="22"/>
      <c r="C8" s="22"/>
      <c r="D8" s="22"/>
      <c r="E8" s="22"/>
      <c r="F8" s="28"/>
      <c r="G8" s="53">
        <f>SUM(C8:F8)</f>
        <v>0</v>
      </c>
      <c r="H8" s="68"/>
      <c r="I8" s="68"/>
      <c r="J8" s="66">
        <f>H8-I8</f>
        <v>0</v>
      </c>
      <c r="K8" s="53">
        <f>B8*G8</f>
        <v>0</v>
      </c>
    </row>
    <row r="9" spans="1:11" x14ac:dyDescent="0.2">
      <c r="A9" s="25" t="s">
        <v>52</v>
      </c>
      <c r="B9" s="22"/>
      <c r="C9" s="22"/>
      <c r="D9" s="22"/>
      <c r="E9" s="22"/>
      <c r="F9" s="28"/>
      <c r="G9" s="53">
        <f t="shared" ref="G9:G45" si="0">SUM(C9:F9)</f>
        <v>0</v>
      </c>
      <c r="H9" s="68"/>
      <c r="I9" s="68"/>
      <c r="J9" s="66">
        <f t="shared" ref="J9:J45" si="1">H9-I9</f>
        <v>0</v>
      </c>
      <c r="K9" s="53">
        <f t="shared" ref="K9:K45" si="2">B9*G9</f>
        <v>0</v>
      </c>
    </row>
    <row r="10" spans="1:11" x14ac:dyDescent="0.2">
      <c r="A10" s="25" t="s">
        <v>53</v>
      </c>
      <c r="B10" s="22"/>
      <c r="C10" s="22"/>
      <c r="D10" s="22"/>
      <c r="E10" s="22"/>
      <c r="F10" s="28"/>
      <c r="G10" s="53">
        <f t="shared" si="0"/>
        <v>0</v>
      </c>
      <c r="H10" s="68"/>
      <c r="I10" s="68"/>
      <c r="J10" s="66">
        <f t="shared" si="1"/>
        <v>0</v>
      </c>
      <c r="K10" s="53">
        <f t="shared" si="2"/>
        <v>0</v>
      </c>
    </row>
    <row r="11" spans="1:11" x14ac:dyDescent="0.2">
      <c r="A11" s="25" t="s">
        <v>54</v>
      </c>
      <c r="B11" s="22"/>
      <c r="C11" s="22"/>
      <c r="D11" s="22"/>
      <c r="E11" s="22"/>
      <c r="F11" s="28"/>
      <c r="G11" s="53">
        <f t="shared" si="0"/>
        <v>0</v>
      </c>
      <c r="H11" s="68"/>
      <c r="I11" s="68"/>
      <c r="J11" s="66">
        <f t="shared" si="1"/>
        <v>0</v>
      </c>
      <c r="K11" s="53">
        <f t="shared" si="2"/>
        <v>0</v>
      </c>
    </row>
    <row r="12" spans="1:11" x14ac:dyDescent="0.2">
      <c r="A12" s="25" t="s">
        <v>55</v>
      </c>
      <c r="B12" s="22"/>
      <c r="C12" s="22"/>
      <c r="D12" s="22"/>
      <c r="E12" s="22"/>
      <c r="F12" s="28"/>
      <c r="G12" s="53">
        <f t="shared" si="0"/>
        <v>0</v>
      </c>
      <c r="H12" s="68"/>
      <c r="I12" s="68"/>
      <c r="J12" s="66">
        <f t="shared" si="1"/>
        <v>0</v>
      </c>
      <c r="K12" s="53">
        <f t="shared" si="2"/>
        <v>0</v>
      </c>
    </row>
    <row r="13" spans="1:11" x14ac:dyDescent="0.2">
      <c r="A13" s="25" t="s">
        <v>56</v>
      </c>
      <c r="B13" s="22"/>
      <c r="C13" s="22"/>
      <c r="D13" s="22"/>
      <c r="E13" s="22"/>
      <c r="F13" s="28"/>
      <c r="G13" s="53">
        <f t="shared" si="0"/>
        <v>0</v>
      </c>
      <c r="H13" s="68"/>
      <c r="I13" s="68"/>
      <c r="J13" s="66">
        <f t="shared" si="1"/>
        <v>0</v>
      </c>
      <c r="K13" s="53">
        <f t="shared" si="2"/>
        <v>0</v>
      </c>
    </row>
    <row r="14" spans="1:11" ht="22.5" x14ac:dyDescent="0.2">
      <c r="A14" s="25" t="s">
        <v>57</v>
      </c>
      <c r="B14" s="22"/>
      <c r="C14" s="22"/>
      <c r="D14" s="22"/>
      <c r="E14" s="22"/>
      <c r="F14" s="28"/>
      <c r="G14" s="53">
        <f t="shared" si="0"/>
        <v>0</v>
      </c>
      <c r="H14" s="68"/>
      <c r="I14" s="68"/>
      <c r="J14" s="66">
        <f t="shared" si="1"/>
        <v>0</v>
      </c>
      <c r="K14" s="53">
        <f t="shared" si="2"/>
        <v>0</v>
      </c>
    </row>
    <row r="15" spans="1:11" x14ac:dyDescent="0.2">
      <c r="A15" s="25" t="s">
        <v>58</v>
      </c>
      <c r="B15" s="22"/>
      <c r="C15" s="22"/>
      <c r="D15" s="22"/>
      <c r="E15" s="22"/>
      <c r="F15" s="28"/>
      <c r="G15" s="53">
        <f t="shared" si="0"/>
        <v>0</v>
      </c>
      <c r="H15" s="68"/>
      <c r="I15" s="68"/>
      <c r="J15" s="66">
        <f t="shared" si="1"/>
        <v>0</v>
      </c>
      <c r="K15" s="53">
        <f t="shared" si="2"/>
        <v>0</v>
      </c>
    </row>
    <row r="16" spans="1:11" x14ac:dyDescent="0.2">
      <c r="A16" s="25" t="s">
        <v>59</v>
      </c>
      <c r="B16" s="22"/>
      <c r="C16" s="22"/>
      <c r="D16" s="22"/>
      <c r="E16" s="22"/>
      <c r="F16" s="28"/>
      <c r="G16" s="53">
        <f t="shared" si="0"/>
        <v>0</v>
      </c>
      <c r="H16" s="68"/>
      <c r="I16" s="68"/>
      <c r="J16" s="66">
        <f t="shared" si="1"/>
        <v>0</v>
      </c>
      <c r="K16" s="53">
        <f t="shared" si="2"/>
        <v>0</v>
      </c>
    </row>
    <row r="17" spans="1:11" x14ac:dyDescent="0.2">
      <c r="A17" s="25" t="s">
        <v>60</v>
      </c>
      <c r="B17" s="22"/>
      <c r="C17" s="22"/>
      <c r="D17" s="22"/>
      <c r="E17" s="22"/>
      <c r="F17" s="28"/>
      <c r="G17" s="53">
        <f t="shared" si="0"/>
        <v>0</v>
      </c>
      <c r="H17" s="68"/>
      <c r="I17" s="68"/>
      <c r="J17" s="66">
        <f t="shared" si="1"/>
        <v>0</v>
      </c>
      <c r="K17" s="53">
        <f t="shared" si="2"/>
        <v>0</v>
      </c>
    </row>
    <row r="18" spans="1:11" x14ac:dyDescent="0.2">
      <c r="A18" s="25" t="s">
        <v>61</v>
      </c>
      <c r="B18" s="22"/>
      <c r="C18" s="22"/>
      <c r="D18" s="22"/>
      <c r="E18" s="22"/>
      <c r="F18" s="28"/>
      <c r="G18" s="53">
        <f t="shared" si="0"/>
        <v>0</v>
      </c>
      <c r="H18" s="68"/>
      <c r="I18" s="68"/>
      <c r="J18" s="66">
        <f t="shared" si="1"/>
        <v>0</v>
      </c>
      <c r="K18" s="53">
        <f t="shared" si="2"/>
        <v>0</v>
      </c>
    </row>
    <row r="19" spans="1:11" x14ac:dyDescent="0.2">
      <c r="A19" s="25" t="s">
        <v>62</v>
      </c>
      <c r="B19" s="22"/>
      <c r="C19" s="22"/>
      <c r="D19" s="22"/>
      <c r="E19" s="22"/>
      <c r="F19" s="28"/>
      <c r="G19" s="53">
        <f t="shared" si="0"/>
        <v>0</v>
      </c>
      <c r="H19" s="68"/>
      <c r="I19" s="68"/>
      <c r="J19" s="66">
        <f t="shared" si="1"/>
        <v>0</v>
      </c>
      <c r="K19" s="53">
        <f t="shared" si="2"/>
        <v>0</v>
      </c>
    </row>
    <row r="20" spans="1:11" x14ac:dyDescent="0.2">
      <c r="A20" s="25" t="s">
        <v>75</v>
      </c>
      <c r="B20" s="22"/>
      <c r="C20" s="22"/>
      <c r="D20" s="22"/>
      <c r="E20" s="22"/>
      <c r="F20" s="28"/>
      <c r="G20" s="53">
        <f t="shared" si="0"/>
        <v>0</v>
      </c>
      <c r="H20" s="68"/>
      <c r="I20" s="68"/>
      <c r="J20" s="66">
        <f t="shared" si="1"/>
        <v>0</v>
      </c>
      <c r="K20" s="53">
        <f t="shared" si="2"/>
        <v>0</v>
      </c>
    </row>
    <row r="21" spans="1:11" x14ac:dyDescent="0.2">
      <c r="A21" s="25" t="s">
        <v>76</v>
      </c>
      <c r="B21" s="22"/>
      <c r="C21" s="22"/>
      <c r="D21" s="22"/>
      <c r="E21" s="22"/>
      <c r="F21" s="28"/>
      <c r="G21" s="53">
        <f t="shared" si="0"/>
        <v>0</v>
      </c>
      <c r="H21" s="68"/>
      <c r="I21" s="68"/>
      <c r="J21" s="66">
        <f t="shared" si="1"/>
        <v>0</v>
      </c>
      <c r="K21" s="53">
        <f t="shared" si="2"/>
        <v>0</v>
      </c>
    </row>
    <row r="22" spans="1:11" x14ac:dyDescent="0.2">
      <c r="A22" s="25" t="s">
        <v>63</v>
      </c>
      <c r="B22" s="22"/>
      <c r="C22" s="22"/>
      <c r="D22" s="22"/>
      <c r="E22" s="22"/>
      <c r="F22" s="28"/>
      <c r="G22" s="53">
        <f t="shared" si="0"/>
        <v>0</v>
      </c>
      <c r="H22" s="68"/>
      <c r="I22" s="68"/>
      <c r="J22" s="66">
        <f t="shared" si="1"/>
        <v>0</v>
      </c>
      <c r="K22" s="53">
        <f t="shared" si="2"/>
        <v>0</v>
      </c>
    </row>
    <row r="23" spans="1:11" x14ac:dyDescent="0.2">
      <c r="A23" s="25" t="s">
        <v>64</v>
      </c>
      <c r="B23" s="22"/>
      <c r="C23" s="22"/>
      <c r="D23" s="22"/>
      <c r="E23" s="22"/>
      <c r="F23" s="28"/>
      <c r="G23" s="53">
        <f t="shared" si="0"/>
        <v>0</v>
      </c>
      <c r="H23" s="68"/>
      <c r="I23" s="68"/>
      <c r="J23" s="66">
        <f t="shared" si="1"/>
        <v>0</v>
      </c>
      <c r="K23" s="53">
        <f t="shared" si="2"/>
        <v>0</v>
      </c>
    </row>
    <row r="24" spans="1:11" x14ac:dyDescent="0.2">
      <c r="A24" s="25" t="s">
        <v>65</v>
      </c>
      <c r="B24" s="22"/>
      <c r="C24" s="22"/>
      <c r="D24" s="22"/>
      <c r="E24" s="22"/>
      <c r="F24" s="28"/>
      <c r="G24" s="53">
        <f t="shared" si="0"/>
        <v>0</v>
      </c>
      <c r="H24" s="68"/>
      <c r="I24" s="68"/>
      <c r="J24" s="66">
        <f t="shared" si="1"/>
        <v>0</v>
      </c>
      <c r="K24" s="53">
        <f t="shared" si="2"/>
        <v>0</v>
      </c>
    </row>
    <row r="25" spans="1:11" ht="12.75" customHeight="1" x14ac:dyDescent="0.2">
      <c r="A25" s="25" t="s">
        <v>77</v>
      </c>
      <c r="B25" s="22"/>
      <c r="C25" s="22"/>
      <c r="D25" s="22"/>
      <c r="E25" s="22"/>
      <c r="F25" s="28"/>
      <c r="G25" s="53">
        <f t="shared" si="0"/>
        <v>0</v>
      </c>
      <c r="H25" s="68"/>
      <c r="I25" s="68"/>
      <c r="J25" s="66">
        <f t="shared" si="1"/>
        <v>0</v>
      </c>
      <c r="K25" s="53">
        <f t="shared" si="2"/>
        <v>0</v>
      </c>
    </row>
    <row r="26" spans="1:11" x14ac:dyDescent="0.2">
      <c r="A26" s="25" t="s">
        <v>66</v>
      </c>
      <c r="B26" s="22"/>
      <c r="C26" s="22"/>
      <c r="D26" s="22"/>
      <c r="E26" s="22"/>
      <c r="F26" s="28"/>
      <c r="G26" s="53">
        <f t="shared" si="0"/>
        <v>0</v>
      </c>
      <c r="H26" s="68"/>
      <c r="I26" s="68"/>
      <c r="J26" s="66">
        <f t="shared" si="1"/>
        <v>0</v>
      </c>
      <c r="K26" s="53">
        <f t="shared" si="2"/>
        <v>0</v>
      </c>
    </row>
    <row r="27" spans="1:11" x14ac:dyDescent="0.2">
      <c r="A27" s="25" t="s">
        <v>67</v>
      </c>
      <c r="B27" s="22"/>
      <c r="C27" s="22"/>
      <c r="D27" s="22"/>
      <c r="E27" s="22"/>
      <c r="F27" s="28"/>
      <c r="G27" s="53">
        <f t="shared" si="0"/>
        <v>0</v>
      </c>
      <c r="H27" s="68"/>
      <c r="I27" s="68"/>
      <c r="J27" s="66">
        <f t="shared" si="1"/>
        <v>0</v>
      </c>
      <c r="K27" s="53">
        <f t="shared" si="2"/>
        <v>0</v>
      </c>
    </row>
    <row r="28" spans="1:11" x14ac:dyDescent="0.2">
      <c r="A28" s="25" t="s">
        <v>78</v>
      </c>
      <c r="B28" s="22"/>
      <c r="C28" s="22"/>
      <c r="D28" s="22"/>
      <c r="E28" s="22"/>
      <c r="F28" s="28"/>
      <c r="G28" s="53">
        <f t="shared" si="0"/>
        <v>0</v>
      </c>
      <c r="H28" s="68"/>
      <c r="I28" s="68"/>
      <c r="J28" s="66">
        <f t="shared" si="1"/>
        <v>0</v>
      </c>
      <c r="K28" s="53">
        <f t="shared" si="2"/>
        <v>0</v>
      </c>
    </row>
    <row r="29" spans="1:11" x14ac:dyDescent="0.2">
      <c r="A29" s="25" t="s">
        <v>68</v>
      </c>
      <c r="B29" s="22"/>
      <c r="C29" s="22"/>
      <c r="D29" s="22"/>
      <c r="E29" s="22"/>
      <c r="F29" s="28"/>
      <c r="G29" s="53">
        <f t="shared" si="0"/>
        <v>0</v>
      </c>
      <c r="H29" s="68"/>
      <c r="I29" s="68"/>
      <c r="J29" s="66">
        <f t="shared" si="1"/>
        <v>0</v>
      </c>
      <c r="K29" s="53">
        <f t="shared" si="2"/>
        <v>0</v>
      </c>
    </row>
    <row r="30" spans="1:11" x14ac:dyDescent="0.2">
      <c r="A30" s="25" t="s">
        <v>69</v>
      </c>
      <c r="B30" s="22"/>
      <c r="C30" s="22"/>
      <c r="D30" s="22"/>
      <c r="E30" s="22"/>
      <c r="F30" s="28"/>
      <c r="G30" s="53">
        <f t="shared" si="0"/>
        <v>0</v>
      </c>
      <c r="H30" s="68"/>
      <c r="I30" s="68"/>
      <c r="J30" s="66">
        <f t="shared" si="1"/>
        <v>0</v>
      </c>
      <c r="K30" s="53">
        <f t="shared" si="2"/>
        <v>0</v>
      </c>
    </row>
    <row r="31" spans="1:11" x14ac:dyDescent="0.2">
      <c r="A31" s="25" t="s">
        <v>70</v>
      </c>
      <c r="B31" s="22"/>
      <c r="C31" s="22"/>
      <c r="D31" s="22"/>
      <c r="E31" s="22"/>
      <c r="F31" s="28"/>
      <c r="G31" s="53">
        <f t="shared" si="0"/>
        <v>0</v>
      </c>
      <c r="H31" s="68"/>
      <c r="I31" s="68"/>
      <c r="J31" s="66">
        <f t="shared" si="1"/>
        <v>0</v>
      </c>
      <c r="K31" s="53">
        <f t="shared" si="2"/>
        <v>0</v>
      </c>
    </row>
    <row r="32" spans="1:11" ht="22.5" x14ac:dyDescent="0.2">
      <c r="A32" s="25" t="s">
        <v>167</v>
      </c>
      <c r="B32" s="22"/>
      <c r="C32" s="22"/>
      <c r="D32" s="22"/>
      <c r="E32" s="22"/>
      <c r="F32" s="28"/>
      <c r="G32" s="53">
        <f t="shared" si="0"/>
        <v>0</v>
      </c>
      <c r="H32" s="68"/>
      <c r="I32" s="68"/>
      <c r="J32" s="66">
        <f t="shared" si="1"/>
        <v>0</v>
      </c>
      <c r="K32" s="53">
        <f t="shared" si="2"/>
        <v>0</v>
      </c>
    </row>
    <row r="33" spans="1:11" x14ac:dyDescent="0.2">
      <c r="A33" s="25" t="s">
        <v>71</v>
      </c>
      <c r="B33" s="22"/>
      <c r="C33" s="22"/>
      <c r="D33" s="22"/>
      <c r="E33" s="22"/>
      <c r="F33" s="28"/>
      <c r="G33" s="53">
        <f t="shared" si="0"/>
        <v>0</v>
      </c>
      <c r="H33" s="68"/>
      <c r="I33" s="68"/>
      <c r="J33" s="66">
        <f t="shared" si="1"/>
        <v>0</v>
      </c>
      <c r="K33" s="53">
        <f t="shared" si="2"/>
        <v>0</v>
      </c>
    </row>
    <row r="34" spans="1:11" x14ac:dyDescent="0.2">
      <c r="A34" s="25" t="s">
        <v>72</v>
      </c>
      <c r="B34" s="22"/>
      <c r="C34" s="22"/>
      <c r="D34" s="22"/>
      <c r="E34" s="22"/>
      <c r="F34" s="28"/>
      <c r="G34" s="53">
        <f t="shared" si="0"/>
        <v>0</v>
      </c>
      <c r="H34" s="68"/>
      <c r="I34" s="68"/>
      <c r="J34" s="66">
        <f t="shared" si="1"/>
        <v>0</v>
      </c>
      <c r="K34" s="53">
        <f t="shared" si="2"/>
        <v>0</v>
      </c>
    </row>
    <row r="35" spans="1:11" x14ac:dyDescent="0.2">
      <c r="A35" s="25" t="s">
        <v>73</v>
      </c>
      <c r="B35" s="22"/>
      <c r="C35" s="22"/>
      <c r="D35" s="22"/>
      <c r="E35" s="22"/>
      <c r="F35" s="28"/>
      <c r="G35" s="53">
        <f t="shared" si="0"/>
        <v>0</v>
      </c>
      <c r="H35" s="68"/>
      <c r="I35" s="68"/>
      <c r="J35" s="66">
        <f t="shared" si="1"/>
        <v>0</v>
      </c>
      <c r="K35" s="53">
        <f t="shared" si="2"/>
        <v>0</v>
      </c>
    </row>
    <row r="36" spans="1:11" x14ac:dyDescent="0.2">
      <c r="A36" s="25" t="s">
        <v>74</v>
      </c>
      <c r="B36" s="22"/>
      <c r="C36" s="22"/>
      <c r="D36" s="22"/>
      <c r="E36" s="22"/>
      <c r="F36" s="28"/>
      <c r="G36" s="53">
        <f>SUM(C36:F36)</f>
        <v>0</v>
      </c>
      <c r="H36" s="68"/>
      <c r="I36" s="68"/>
      <c r="J36" s="66">
        <f t="shared" si="1"/>
        <v>0</v>
      </c>
      <c r="K36" s="53">
        <f t="shared" si="2"/>
        <v>0</v>
      </c>
    </row>
    <row r="37" spans="1:11" x14ac:dyDescent="0.2">
      <c r="A37" s="29"/>
      <c r="B37" s="22"/>
      <c r="C37" s="22"/>
      <c r="D37" s="22"/>
      <c r="E37" s="22"/>
      <c r="F37" s="28"/>
      <c r="G37" s="53">
        <f t="shared" si="0"/>
        <v>0</v>
      </c>
      <c r="H37" s="68"/>
      <c r="I37" s="68"/>
      <c r="J37" s="66">
        <f t="shared" si="1"/>
        <v>0</v>
      </c>
      <c r="K37" s="53">
        <f t="shared" si="2"/>
        <v>0</v>
      </c>
    </row>
    <row r="38" spans="1:11" x14ac:dyDescent="0.2">
      <c r="A38" s="29"/>
      <c r="B38" s="22"/>
      <c r="C38" s="22"/>
      <c r="D38" s="22"/>
      <c r="E38" s="22"/>
      <c r="F38" s="28"/>
      <c r="G38" s="53">
        <f t="shared" si="0"/>
        <v>0</v>
      </c>
      <c r="H38" s="68"/>
      <c r="I38" s="68"/>
      <c r="J38" s="66">
        <f t="shared" si="1"/>
        <v>0</v>
      </c>
      <c r="K38" s="53">
        <f t="shared" si="2"/>
        <v>0</v>
      </c>
    </row>
    <row r="39" spans="1:11" x14ac:dyDescent="0.2">
      <c r="A39" s="29"/>
      <c r="B39" s="22"/>
      <c r="C39" s="22"/>
      <c r="D39" s="22"/>
      <c r="E39" s="22"/>
      <c r="F39" s="28"/>
      <c r="G39" s="53">
        <f t="shared" si="0"/>
        <v>0</v>
      </c>
      <c r="H39" s="68"/>
      <c r="I39" s="68"/>
      <c r="J39" s="66">
        <f t="shared" si="1"/>
        <v>0</v>
      </c>
      <c r="K39" s="53">
        <f t="shared" si="2"/>
        <v>0</v>
      </c>
    </row>
    <row r="40" spans="1:11" x14ac:dyDescent="0.2">
      <c r="A40" s="29"/>
      <c r="B40" s="22"/>
      <c r="C40" s="22"/>
      <c r="D40" s="22"/>
      <c r="E40" s="22"/>
      <c r="F40" s="28"/>
      <c r="G40" s="53">
        <f t="shared" si="0"/>
        <v>0</v>
      </c>
      <c r="H40" s="68"/>
      <c r="I40" s="68"/>
      <c r="J40" s="66">
        <f t="shared" si="1"/>
        <v>0</v>
      </c>
      <c r="K40" s="53">
        <f t="shared" si="2"/>
        <v>0</v>
      </c>
    </row>
    <row r="41" spans="1:11" x14ac:dyDescent="0.2">
      <c r="A41" s="29"/>
      <c r="B41" s="22"/>
      <c r="C41" s="22"/>
      <c r="D41" s="22"/>
      <c r="E41" s="22"/>
      <c r="F41" s="28"/>
      <c r="G41" s="53">
        <f t="shared" si="0"/>
        <v>0</v>
      </c>
      <c r="H41" s="68"/>
      <c r="I41" s="68"/>
      <c r="J41" s="66">
        <f t="shared" si="1"/>
        <v>0</v>
      </c>
      <c r="K41" s="53">
        <f t="shared" si="2"/>
        <v>0</v>
      </c>
    </row>
    <row r="42" spans="1:11" x14ac:dyDescent="0.2">
      <c r="A42" s="29"/>
      <c r="B42" s="22"/>
      <c r="C42" s="22"/>
      <c r="D42" s="22"/>
      <c r="E42" s="22"/>
      <c r="F42" s="28"/>
      <c r="G42" s="53">
        <f t="shared" si="0"/>
        <v>0</v>
      </c>
      <c r="H42" s="68"/>
      <c r="I42" s="68"/>
      <c r="J42" s="66">
        <f t="shared" si="1"/>
        <v>0</v>
      </c>
      <c r="K42" s="53">
        <f>B42*G42</f>
        <v>0</v>
      </c>
    </row>
    <row r="43" spans="1:11" x14ac:dyDescent="0.2">
      <c r="A43" s="29"/>
      <c r="B43" s="22"/>
      <c r="C43" s="22"/>
      <c r="D43" s="22"/>
      <c r="E43" s="22"/>
      <c r="F43" s="28"/>
      <c r="G43" s="53">
        <f t="shared" si="0"/>
        <v>0</v>
      </c>
      <c r="H43" s="68"/>
      <c r="I43" s="68"/>
      <c r="J43" s="66">
        <f t="shared" si="1"/>
        <v>0</v>
      </c>
      <c r="K43" s="53">
        <f t="shared" si="2"/>
        <v>0</v>
      </c>
    </row>
    <row r="44" spans="1:11" x14ac:dyDescent="0.2">
      <c r="A44" s="29"/>
      <c r="B44" s="22"/>
      <c r="C44" s="22"/>
      <c r="D44" s="22"/>
      <c r="E44" s="22"/>
      <c r="F44" s="28"/>
      <c r="G44" s="53">
        <f t="shared" si="0"/>
        <v>0</v>
      </c>
      <c r="H44" s="68"/>
      <c r="I44" s="68"/>
      <c r="J44" s="66">
        <f t="shared" si="1"/>
        <v>0</v>
      </c>
      <c r="K44" s="53">
        <f t="shared" si="2"/>
        <v>0</v>
      </c>
    </row>
    <row r="45" spans="1:11" x14ac:dyDescent="0.2">
      <c r="A45" s="29"/>
      <c r="B45" s="22"/>
      <c r="C45" s="22"/>
      <c r="D45" s="22"/>
      <c r="E45" s="22"/>
      <c r="F45" s="28"/>
      <c r="G45" s="53">
        <f t="shared" si="0"/>
        <v>0</v>
      </c>
      <c r="H45" s="68"/>
      <c r="I45" s="68"/>
      <c r="J45" s="66">
        <f t="shared" si="1"/>
        <v>0</v>
      </c>
      <c r="K45" s="53">
        <f t="shared" si="2"/>
        <v>0</v>
      </c>
    </row>
    <row r="46" spans="1:11" x14ac:dyDescent="0.2">
      <c r="A46" s="269" t="s">
        <v>131</v>
      </c>
      <c r="B46" s="270"/>
      <c r="C46" s="270"/>
      <c r="D46" s="270"/>
      <c r="E46" s="270"/>
      <c r="F46" s="270"/>
      <c r="G46" s="271"/>
      <c r="H46" s="5">
        <f>SUM(H8:H45)</f>
        <v>0</v>
      </c>
      <c r="I46" s="5">
        <f>SUM(I8:I45)</f>
        <v>0</v>
      </c>
      <c r="J46" s="5">
        <f>SUM(J8:J45)</f>
        <v>0</v>
      </c>
      <c r="K46" s="67">
        <f>SUM(K8:K45)</f>
        <v>0</v>
      </c>
    </row>
  </sheetData>
  <sheetProtection sheet="1" objects="1" scenarios="1" selectLockedCells="1"/>
  <mergeCells count="7">
    <mergeCell ref="A1:K1"/>
    <mergeCell ref="A2:K2"/>
    <mergeCell ref="A6:K6"/>
    <mergeCell ref="A46:G46"/>
    <mergeCell ref="A3:F3"/>
    <mergeCell ref="A4:F4"/>
    <mergeCell ref="A5:K5"/>
  </mergeCells>
  <phoneticPr fontId="3" type="noConversion"/>
  <dataValidations count="2">
    <dataValidation type="decimal" errorStyle="warning" operator="lessThan" allowBlank="1" showInputMessage="1" showErrorMessage="1" errorTitle="For stor udbetaling" error="Beløbet du har indtastet er større end den gældende hensættelse. Kontrollér beløbet, så der ikke udbetales for mange penge." sqref="H8:I45" xr:uid="{00000000-0002-0000-0F00-000000000000}">
      <formula1>L8</formula1>
    </dataValidation>
    <dataValidation type="decimal" operator="greaterThanOrEqual" allowBlank="1" showInputMessage="1" showErrorMessage="1" sqref="B8:F45" xr:uid="{00000000-0002-0000-0F00-000001000000}">
      <formula1>0</formula1>
    </dataValidation>
  </dataValidations>
  <pageMargins left="0.74803149606299213" right="0.74803149606299213" top="0.98425196850393704" bottom="0.98425196850393704"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16"/>
  <dimension ref="A1:I23"/>
  <sheetViews>
    <sheetView workbookViewId="0">
      <selection activeCell="B22" sqref="B22:B23"/>
    </sheetView>
  </sheetViews>
  <sheetFormatPr defaultRowHeight="12.75" x14ac:dyDescent="0.2"/>
  <cols>
    <col min="1" max="1" width="34.7109375" style="217" customWidth="1"/>
    <col min="2" max="2" width="11.140625" style="217" customWidth="1"/>
    <col min="3" max="3" width="4.42578125" customWidth="1"/>
    <col min="4" max="4" width="4.28515625" customWidth="1"/>
    <col min="5" max="5" width="19" customWidth="1"/>
    <col min="6" max="6" width="17.28515625" bestFit="1" customWidth="1"/>
    <col min="7" max="7" width="10.28515625" customWidth="1"/>
    <col min="8" max="8" width="14" customWidth="1"/>
    <col min="9" max="9" width="10.7109375" customWidth="1"/>
  </cols>
  <sheetData>
    <row r="1" spans="1:9" x14ac:dyDescent="0.2">
      <c r="A1" s="216" t="s">
        <v>215</v>
      </c>
      <c r="B1" s="216"/>
      <c r="C1" s="215"/>
    </row>
    <row r="2" spans="1:9" ht="15.75" x14ac:dyDescent="0.25">
      <c r="A2" s="216" t="s">
        <v>216</v>
      </c>
      <c r="B2" s="216"/>
      <c r="C2" s="215"/>
      <c r="E2" s="40" t="s">
        <v>119</v>
      </c>
    </row>
    <row r="3" spans="1:9" x14ac:dyDescent="0.2">
      <c r="E3" s="41"/>
    </row>
    <row r="4" spans="1:9" x14ac:dyDescent="0.2">
      <c r="A4" s="217">
        <v>1</v>
      </c>
    </row>
    <row r="5" spans="1:9" ht="15" x14ac:dyDescent="0.25">
      <c r="A5" s="217">
        <v>2</v>
      </c>
      <c r="E5" s="42" t="s">
        <v>155</v>
      </c>
    </row>
    <row r="6" spans="1:9" ht="13.5" thickBot="1" x14ac:dyDescent="0.25">
      <c r="A6" s="217">
        <v>3</v>
      </c>
      <c r="E6" s="44" t="s">
        <v>120</v>
      </c>
      <c r="F6" s="44" t="s">
        <v>121</v>
      </c>
      <c r="G6" s="45" t="s">
        <v>122</v>
      </c>
      <c r="H6" s="165" t="s">
        <v>156</v>
      </c>
      <c r="I6" s="165" t="s">
        <v>157</v>
      </c>
    </row>
    <row r="7" spans="1:9" x14ac:dyDescent="0.2">
      <c r="A7" s="216" t="s">
        <v>217</v>
      </c>
      <c r="B7" s="216"/>
      <c r="C7" s="215"/>
      <c r="E7" s="43" t="s">
        <v>123</v>
      </c>
      <c r="F7" s="46" t="s">
        <v>108</v>
      </c>
      <c r="G7" s="47">
        <v>0.05</v>
      </c>
      <c r="H7" s="167">
        <v>5000</v>
      </c>
      <c r="I7" s="167">
        <v>30000</v>
      </c>
    </row>
    <row r="8" spans="1:9" x14ac:dyDescent="0.2">
      <c r="E8" s="43" t="s">
        <v>106</v>
      </c>
      <c r="F8" s="166" t="s">
        <v>108</v>
      </c>
      <c r="G8" s="47">
        <v>0.05</v>
      </c>
      <c r="H8" s="167">
        <v>5000</v>
      </c>
      <c r="I8" s="167">
        <v>30000</v>
      </c>
    </row>
    <row r="9" spans="1:9" x14ac:dyDescent="0.2">
      <c r="A9" s="216" t="s">
        <v>195</v>
      </c>
      <c r="B9" s="218" t="b">
        <v>0</v>
      </c>
      <c r="E9" s="43" t="s">
        <v>123</v>
      </c>
      <c r="F9" s="46" t="s">
        <v>3</v>
      </c>
      <c r="G9" s="47">
        <v>0.1</v>
      </c>
      <c r="H9" s="167">
        <v>10000</v>
      </c>
      <c r="I9" s="167">
        <v>50000</v>
      </c>
    </row>
    <row r="10" spans="1:9" ht="12.75" customHeight="1" x14ac:dyDescent="0.2">
      <c r="A10" s="217" t="s">
        <v>194</v>
      </c>
      <c r="B10" s="218" t="b">
        <v>0</v>
      </c>
      <c r="E10" s="43" t="s">
        <v>106</v>
      </c>
      <c r="F10" s="46" t="s">
        <v>3</v>
      </c>
      <c r="G10" s="47">
        <v>0.05</v>
      </c>
      <c r="H10" s="167">
        <v>5000</v>
      </c>
      <c r="I10" s="167">
        <v>50000</v>
      </c>
    </row>
    <row r="11" spans="1:9" ht="12.75" customHeight="1" x14ac:dyDescent="0.2">
      <c r="A11" s="217" t="s">
        <v>193</v>
      </c>
      <c r="B11" s="218" t="b">
        <v>0</v>
      </c>
      <c r="E11" s="43" t="s">
        <v>123</v>
      </c>
      <c r="F11" s="46" t="s">
        <v>19</v>
      </c>
      <c r="G11" s="47">
        <v>0.14000000000000001</v>
      </c>
      <c r="H11" s="167">
        <v>14000</v>
      </c>
      <c r="I11" s="168" t="s">
        <v>158</v>
      </c>
    </row>
    <row r="12" spans="1:9" ht="12.75" customHeight="1" x14ac:dyDescent="0.2">
      <c r="A12" s="217" t="s">
        <v>192</v>
      </c>
      <c r="B12" s="218"/>
      <c r="E12" s="43" t="s">
        <v>106</v>
      </c>
      <c r="F12" s="46" t="s">
        <v>19</v>
      </c>
      <c r="G12" s="47">
        <v>0.14000000000000001</v>
      </c>
      <c r="H12" s="167">
        <v>14000</v>
      </c>
      <c r="I12" s="168" t="s">
        <v>158</v>
      </c>
    </row>
    <row r="13" spans="1:9" x14ac:dyDescent="0.2">
      <c r="F13" s="48"/>
      <c r="G13" s="48"/>
      <c r="H13" s="48"/>
    </row>
    <row r="14" spans="1:9" x14ac:dyDescent="0.2">
      <c r="A14" s="217" t="s">
        <v>187</v>
      </c>
      <c r="B14" s="218" t="b">
        <v>0</v>
      </c>
    </row>
    <row r="15" spans="1:9" x14ac:dyDescent="0.2">
      <c r="A15" s="217" t="s">
        <v>186</v>
      </c>
      <c r="B15" s="218" t="b">
        <v>0</v>
      </c>
    </row>
    <row r="16" spans="1:9" x14ac:dyDescent="0.2">
      <c r="A16" s="217" t="s">
        <v>185</v>
      </c>
      <c r="B16" s="218" t="b">
        <v>0</v>
      </c>
    </row>
    <row r="17" spans="1:2" x14ac:dyDescent="0.2">
      <c r="A17" s="217" t="s">
        <v>184</v>
      </c>
      <c r="B17" s="218" t="b">
        <v>0</v>
      </c>
    </row>
    <row r="18" spans="1:2" x14ac:dyDescent="0.2">
      <c r="A18" s="217" t="s">
        <v>143</v>
      </c>
      <c r="B18" s="218" t="b">
        <v>0</v>
      </c>
    </row>
    <row r="19" spans="1:2" x14ac:dyDescent="0.2">
      <c r="A19" s="217" t="s">
        <v>5</v>
      </c>
      <c r="B19" s="218" t="b">
        <v>0</v>
      </c>
    </row>
    <row r="21" spans="1:2" x14ac:dyDescent="0.2">
      <c r="A21" s="216" t="s">
        <v>218</v>
      </c>
    </row>
    <row r="22" spans="1:2" x14ac:dyDescent="0.2">
      <c r="A22" s="216" t="s">
        <v>219</v>
      </c>
    </row>
    <row r="23" spans="1:2" x14ac:dyDescent="0.2">
      <c r="A23" s="216" t="s">
        <v>216</v>
      </c>
    </row>
  </sheetData>
  <sheetProtection sheet="1" objects="1" scenarios="1" selectLockedCells="1" selectUnlockedCells="1"/>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17">
    <tabColor theme="7" tint="-0.249977111117893"/>
  </sheetPr>
  <dimension ref="A1:H49"/>
  <sheetViews>
    <sheetView showGridLines="0" zoomScaleNormal="100" zoomScaleSheetLayoutView="100" workbookViewId="0">
      <selection activeCell="L43" sqref="L43"/>
    </sheetView>
  </sheetViews>
  <sheetFormatPr defaultColWidth="9.140625" defaultRowHeight="12.75" x14ac:dyDescent="0.2"/>
  <cols>
    <col min="1" max="1" width="1.42578125" style="184" customWidth="1"/>
    <col min="2" max="2" width="23.42578125" style="184" customWidth="1"/>
    <col min="3" max="3" width="0.85546875" style="184" customWidth="1"/>
    <col min="4" max="4" width="23.42578125" style="184" customWidth="1"/>
    <col min="5" max="5" width="0.85546875" style="184" customWidth="1"/>
    <col min="6" max="6" width="23.42578125" style="184" customWidth="1"/>
    <col min="7" max="7" width="0.85546875" style="184" customWidth="1"/>
    <col min="8" max="8" width="23.42578125" style="184" customWidth="1"/>
    <col min="9" max="16384" width="9.140625" style="184"/>
  </cols>
  <sheetData>
    <row r="1" spans="1:8" ht="5.25" customHeight="1" thickBot="1" x14ac:dyDescent="0.25">
      <c r="B1" s="189"/>
    </row>
    <row r="2" spans="1:8" x14ac:dyDescent="0.2">
      <c r="A2" s="189"/>
      <c r="B2" s="214" t="s">
        <v>107</v>
      </c>
      <c r="C2" s="213"/>
      <c r="D2" s="220" t="str">
        <f>IF(Opgørelsesskema!G1="","",Opgørelsesskema!G1)</f>
        <v/>
      </c>
      <c r="E2" s="213"/>
      <c r="F2" s="213"/>
      <c r="G2" s="213"/>
      <c r="H2" s="212"/>
    </row>
    <row r="3" spans="1:8" x14ac:dyDescent="0.2">
      <c r="A3" s="189"/>
      <c r="B3" s="211" t="s">
        <v>29</v>
      </c>
      <c r="C3" s="189"/>
      <c r="D3" s="219" t="str">
        <f>IF(Opgørelsesskema!G2="","",Opgørelsesskema!G2)</f>
        <v/>
      </c>
      <c r="E3" s="189"/>
      <c r="F3" s="189"/>
      <c r="G3" s="189"/>
      <c r="H3" s="188"/>
    </row>
    <row r="4" spans="1:8" ht="8.25" customHeight="1" thickBot="1" x14ac:dyDescent="0.25">
      <c r="B4" s="190"/>
      <c r="C4" s="189"/>
      <c r="D4" s="189"/>
      <c r="E4" s="189"/>
      <c r="F4" s="189"/>
      <c r="G4" s="189"/>
      <c r="H4" s="188"/>
    </row>
    <row r="5" spans="1:8" ht="16.5" thickBot="1" x14ac:dyDescent="0.3">
      <c r="B5" s="251" t="s">
        <v>159</v>
      </c>
      <c r="C5" s="252"/>
      <c r="D5" s="252"/>
      <c r="E5" s="252"/>
      <c r="F5" s="252"/>
      <c r="G5" s="252"/>
      <c r="H5" s="253"/>
    </row>
    <row r="6" spans="1:8" ht="3" customHeight="1" thickBot="1" x14ac:dyDescent="0.25">
      <c r="B6" s="210"/>
      <c r="C6" s="209"/>
      <c r="D6" s="209"/>
      <c r="E6" s="209"/>
      <c r="F6" s="209"/>
      <c r="G6" s="209"/>
      <c r="H6" s="208"/>
    </row>
    <row r="7" spans="1:8" ht="15.75" thickTop="1" x14ac:dyDescent="0.2">
      <c r="B7" s="254" t="s">
        <v>214</v>
      </c>
      <c r="C7" s="255"/>
      <c r="D7" s="255"/>
      <c r="E7" s="255"/>
      <c r="F7" s="255"/>
      <c r="G7" s="255"/>
      <c r="H7" s="256"/>
    </row>
    <row r="8" spans="1:8" ht="26.25" customHeight="1" x14ac:dyDescent="0.2">
      <c r="B8" s="227" t="s">
        <v>213</v>
      </c>
      <c r="C8" s="228"/>
      <c r="D8" s="228"/>
      <c r="E8" s="189"/>
      <c r="F8" s="229" t="s">
        <v>212</v>
      </c>
      <c r="G8" s="228"/>
      <c r="H8" s="230"/>
    </row>
    <row r="9" spans="1:8" ht="20.100000000000001" customHeight="1" x14ac:dyDescent="0.2">
      <c r="B9" s="234"/>
      <c r="C9" s="235"/>
      <c r="D9" s="235"/>
      <c r="E9" s="189"/>
      <c r="F9" s="257" t="s">
        <v>221</v>
      </c>
      <c r="G9" s="235"/>
      <c r="H9" s="258"/>
    </row>
    <row r="10" spans="1:8" ht="6" customHeight="1" x14ac:dyDescent="0.2">
      <c r="B10" s="190"/>
      <c r="C10" s="189"/>
      <c r="D10" s="189"/>
      <c r="E10" s="189"/>
      <c r="F10" s="194"/>
      <c r="G10" s="193"/>
      <c r="H10" s="192"/>
    </row>
    <row r="11" spans="1:8" x14ac:dyDescent="0.2">
      <c r="B11" s="227" t="s">
        <v>211</v>
      </c>
      <c r="C11" s="228"/>
      <c r="D11" s="228"/>
      <c r="E11" s="195"/>
      <c r="F11" s="229" t="s">
        <v>210</v>
      </c>
      <c r="G11" s="228"/>
      <c r="H11" s="230"/>
    </row>
    <row r="12" spans="1:8" ht="20.100000000000001" customHeight="1" x14ac:dyDescent="0.2">
      <c r="B12" s="250"/>
      <c r="C12" s="237"/>
      <c r="D12" s="237"/>
      <c r="E12" s="189"/>
      <c r="F12" s="236"/>
      <c r="G12" s="237"/>
      <c r="H12" s="238"/>
    </row>
    <row r="13" spans="1:8" ht="6.75" customHeight="1" x14ac:dyDescent="0.2">
      <c r="B13" s="190"/>
      <c r="C13" s="189"/>
      <c r="D13" s="189"/>
      <c r="E13" s="189"/>
      <c r="F13" s="194"/>
      <c r="G13" s="193"/>
      <c r="H13" s="192"/>
    </row>
    <row r="14" spans="1:8" ht="15" x14ac:dyDescent="0.2">
      <c r="B14" s="242" t="s">
        <v>209</v>
      </c>
      <c r="C14" s="243"/>
      <c r="D14" s="243"/>
      <c r="E14" s="243"/>
      <c r="F14" s="243"/>
      <c r="G14" s="243"/>
      <c r="H14" s="244"/>
    </row>
    <row r="15" spans="1:8" ht="25.5" x14ac:dyDescent="0.2">
      <c r="B15" s="224" t="s">
        <v>208</v>
      </c>
      <c r="C15" s="223"/>
      <c r="D15" s="221" t="s">
        <v>207</v>
      </c>
      <c r="E15" s="189"/>
      <c r="F15" s="229" t="s">
        <v>206</v>
      </c>
      <c r="G15" s="228"/>
      <c r="H15" s="230"/>
    </row>
    <row r="16" spans="1:8" ht="20.100000000000001" customHeight="1" x14ac:dyDescent="0.2">
      <c r="B16" s="224"/>
      <c r="C16" s="223"/>
      <c r="D16" s="222"/>
      <c r="E16" s="189"/>
      <c r="F16" s="236"/>
      <c r="G16" s="237"/>
      <c r="H16" s="238"/>
    </row>
    <row r="17" spans="2:8" ht="3.75" customHeight="1" x14ac:dyDescent="0.2">
      <c r="B17" s="190"/>
      <c r="C17" s="189"/>
      <c r="D17" s="194"/>
      <c r="E17" s="189"/>
      <c r="F17" s="194"/>
      <c r="G17" s="193"/>
      <c r="H17" s="192"/>
    </row>
    <row r="18" spans="2:8" ht="15" x14ac:dyDescent="0.2">
      <c r="B18" s="242" t="s">
        <v>205</v>
      </c>
      <c r="C18" s="243"/>
      <c r="D18" s="243"/>
      <c r="E18" s="243"/>
      <c r="F18" s="243"/>
      <c r="G18" s="243"/>
      <c r="H18" s="244"/>
    </row>
    <row r="19" spans="2:8" x14ac:dyDescent="0.2">
      <c r="B19" s="224" t="s">
        <v>204</v>
      </c>
      <c r="C19" s="223"/>
      <c r="D19" s="221" t="s">
        <v>203</v>
      </c>
      <c r="E19" s="189"/>
      <c r="F19" s="221" t="s">
        <v>202</v>
      </c>
      <c r="G19" s="189"/>
      <c r="H19" s="207" t="s">
        <v>201</v>
      </c>
    </row>
    <row r="20" spans="2:8" ht="20.100000000000001" customHeight="1" x14ac:dyDescent="0.2">
      <c r="B20" s="224"/>
      <c r="C20" s="223"/>
      <c r="D20" s="222"/>
      <c r="E20" s="189"/>
      <c r="F20" s="196"/>
      <c r="G20" s="189"/>
      <c r="H20" s="206"/>
    </row>
    <row r="21" spans="2:8" ht="6" customHeight="1" x14ac:dyDescent="0.2">
      <c r="B21" s="190"/>
      <c r="C21" s="223"/>
      <c r="D21" s="204"/>
      <c r="E21" s="189"/>
      <c r="F21" s="194"/>
      <c r="G21" s="189"/>
      <c r="H21" s="205"/>
    </row>
    <row r="22" spans="2:8" ht="15" x14ac:dyDescent="0.2">
      <c r="B22" s="242" t="s">
        <v>200</v>
      </c>
      <c r="C22" s="243"/>
      <c r="D22" s="243"/>
      <c r="E22" s="243"/>
      <c r="F22" s="243"/>
      <c r="G22" s="243"/>
      <c r="H22" s="244"/>
    </row>
    <row r="23" spans="2:8" ht="31.5" customHeight="1" x14ac:dyDescent="0.2">
      <c r="B23" s="224" t="s">
        <v>199</v>
      </c>
      <c r="C23" s="223"/>
      <c r="D23" s="222" t="s">
        <v>198</v>
      </c>
      <c r="E23" s="189"/>
      <c r="F23" s="231" t="s">
        <v>197</v>
      </c>
      <c r="G23" s="232"/>
      <c r="H23" s="233"/>
    </row>
    <row r="24" spans="2:8" ht="20.100000000000001" customHeight="1" x14ac:dyDescent="0.2">
      <c r="B24" s="224"/>
      <c r="C24" s="223"/>
      <c r="D24" s="222"/>
      <c r="E24" s="189"/>
      <c r="F24" s="236"/>
      <c r="G24" s="237"/>
      <c r="H24" s="238"/>
    </row>
    <row r="25" spans="2:8" ht="6.75" customHeight="1" x14ac:dyDescent="0.2">
      <c r="B25" s="190"/>
      <c r="C25" s="223"/>
      <c r="D25" s="204"/>
      <c r="E25" s="189"/>
      <c r="F25" s="194"/>
      <c r="G25" s="193"/>
      <c r="H25" s="192"/>
    </row>
    <row r="26" spans="2:8" ht="24" customHeight="1" x14ac:dyDescent="0.2">
      <c r="B26" s="227" t="s">
        <v>196</v>
      </c>
      <c r="C26" s="228"/>
      <c r="D26" s="228"/>
      <c r="E26" s="228"/>
      <c r="F26" s="228"/>
      <c r="G26" s="195"/>
      <c r="H26" s="197"/>
    </row>
    <row r="27" spans="2:8" ht="115.5" customHeight="1" x14ac:dyDescent="0.2">
      <c r="B27" s="224"/>
      <c r="C27" s="223"/>
      <c r="D27" s="223"/>
      <c r="E27" s="189"/>
      <c r="F27" s="189"/>
      <c r="G27" s="189"/>
      <c r="H27" s="188"/>
    </row>
    <row r="28" spans="2:8" ht="5.25" customHeight="1" x14ac:dyDescent="0.2">
      <c r="B28" s="190"/>
      <c r="C28" s="189"/>
      <c r="D28" s="189"/>
      <c r="E28" s="189"/>
      <c r="F28" s="189"/>
      <c r="G28" s="189"/>
      <c r="H28" s="188"/>
    </row>
    <row r="29" spans="2:8" ht="15" x14ac:dyDescent="0.2">
      <c r="B29" s="242" t="s">
        <v>191</v>
      </c>
      <c r="C29" s="243"/>
      <c r="D29" s="243"/>
      <c r="E29" s="243"/>
      <c r="F29" s="243"/>
      <c r="G29" s="243"/>
      <c r="H29" s="244"/>
    </row>
    <row r="30" spans="2:8" x14ac:dyDescent="0.2">
      <c r="B30" s="191" t="s">
        <v>190</v>
      </c>
      <c r="C30" s="189"/>
      <c r="D30" s="189"/>
      <c r="E30" s="189"/>
      <c r="F30" s="189"/>
      <c r="G30" s="189"/>
      <c r="H30" s="188"/>
    </row>
    <row r="31" spans="2:8" ht="125.25" customHeight="1" thickBot="1" x14ac:dyDescent="0.25">
      <c r="B31" s="203"/>
      <c r="C31" s="202"/>
      <c r="D31" s="202"/>
      <c r="E31" s="202"/>
      <c r="F31" s="202"/>
      <c r="G31" s="202"/>
      <c r="H31" s="201"/>
    </row>
    <row r="32" spans="2:8" ht="8.25" customHeight="1" thickTop="1" thickBot="1" x14ac:dyDescent="0.25">
      <c r="B32" s="187"/>
      <c r="C32" s="186"/>
      <c r="D32" s="186"/>
      <c r="E32" s="186"/>
      <c r="F32" s="186"/>
      <c r="G32" s="186"/>
      <c r="H32" s="185"/>
    </row>
    <row r="33" spans="2:8" ht="3" customHeight="1" thickBot="1" x14ac:dyDescent="0.25">
      <c r="B33" s="200"/>
      <c r="C33" s="199"/>
      <c r="D33" s="199"/>
      <c r="E33" s="199"/>
      <c r="F33" s="199"/>
      <c r="G33" s="199"/>
      <c r="H33" s="198"/>
    </row>
    <row r="34" spans="2:8" ht="15.75" thickTop="1" x14ac:dyDescent="0.2">
      <c r="B34" s="239" t="s">
        <v>189</v>
      </c>
      <c r="C34" s="240"/>
      <c r="D34" s="240"/>
      <c r="E34" s="240"/>
      <c r="F34" s="240"/>
      <c r="G34" s="240"/>
      <c r="H34" s="241"/>
    </row>
    <row r="35" spans="2:8" x14ac:dyDescent="0.2">
      <c r="B35" s="191" t="s">
        <v>188</v>
      </c>
      <c r="C35" s="189"/>
      <c r="D35" s="189"/>
      <c r="E35" s="189"/>
      <c r="F35" s="189"/>
      <c r="G35" s="189"/>
      <c r="H35" s="188"/>
    </row>
    <row r="36" spans="2:8" ht="159" customHeight="1" x14ac:dyDescent="0.2">
      <c r="B36" s="246"/>
      <c r="C36" s="247"/>
      <c r="D36" s="247"/>
      <c r="E36" s="247"/>
      <c r="F36" s="247"/>
      <c r="G36" s="189"/>
      <c r="H36" s="188"/>
    </row>
    <row r="37" spans="2:8" ht="20.100000000000001" customHeight="1" x14ac:dyDescent="0.2">
      <c r="B37" s="248" t="s">
        <v>183</v>
      </c>
      <c r="C37" s="249"/>
      <c r="D37" s="249"/>
      <c r="E37" s="195"/>
      <c r="F37" s="195"/>
      <c r="G37" s="195"/>
      <c r="H37" s="197"/>
    </row>
    <row r="38" spans="2:8" ht="6.75" customHeight="1" x14ac:dyDescent="0.2">
      <c r="B38" s="190"/>
      <c r="C38" s="189"/>
      <c r="D38" s="189"/>
      <c r="E38" s="189"/>
      <c r="F38" s="189"/>
      <c r="G38" s="189"/>
      <c r="H38" s="188"/>
    </row>
    <row r="39" spans="2:8" ht="15" x14ac:dyDescent="0.2">
      <c r="B39" s="242" t="s">
        <v>220</v>
      </c>
      <c r="C39" s="243"/>
      <c r="D39" s="243"/>
      <c r="E39" s="243"/>
      <c r="F39" s="243"/>
      <c r="G39" s="243"/>
      <c r="H39" s="244"/>
    </row>
    <row r="40" spans="2:8" ht="42.75" customHeight="1" x14ac:dyDescent="0.2">
      <c r="B40" s="245" t="s">
        <v>182</v>
      </c>
      <c r="C40" s="232"/>
      <c r="D40" s="232"/>
      <c r="E40" s="189"/>
      <c r="F40" s="229" t="s">
        <v>181</v>
      </c>
      <c r="G40" s="228"/>
      <c r="H40" s="230"/>
    </row>
    <row r="41" spans="2:8" ht="20.100000000000001" customHeight="1" x14ac:dyDescent="0.2">
      <c r="B41" s="234"/>
      <c r="C41" s="235"/>
      <c r="D41" s="235"/>
      <c r="E41" s="189"/>
      <c r="F41" s="236"/>
      <c r="G41" s="237"/>
      <c r="H41" s="238"/>
    </row>
    <row r="42" spans="2:8" ht="6" customHeight="1" x14ac:dyDescent="0.2">
      <c r="B42" s="224"/>
      <c r="C42" s="189"/>
      <c r="D42" s="189"/>
      <c r="E42" s="189"/>
      <c r="F42" s="196"/>
      <c r="G42" s="189"/>
      <c r="H42" s="188"/>
    </row>
    <row r="43" spans="2:8" ht="45" customHeight="1" x14ac:dyDescent="0.2">
      <c r="B43" s="227" t="s">
        <v>180</v>
      </c>
      <c r="C43" s="228"/>
      <c r="D43" s="228"/>
      <c r="E43" s="195"/>
      <c r="F43" s="229" t="s">
        <v>179</v>
      </c>
      <c r="G43" s="228"/>
      <c r="H43" s="230"/>
    </row>
    <row r="44" spans="2:8" ht="20.100000000000001" customHeight="1" x14ac:dyDescent="0.2">
      <c r="B44" s="250"/>
      <c r="C44" s="237"/>
      <c r="D44" s="237"/>
      <c r="E44" s="189"/>
      <c r="F44" s="236"/>
      <c r="G44" s="237"/>
      <c r="H44" s="238"/>
    </row>
    <row r="45" spans="2:8" ht="8.25" customHeight="1" x14ac:dyDescent="0.2">
      <c r="B45" s="190"/>
      <c r="C45" s="189"/>
      <c r="D45" s="189"/>
      <c r="E45" s="189"/>
      <c r="F45" s="194"/>
      <c r="G45" s="193"/>
      <c r="H45" s="192"/>
    </row>
    <row r="46" spans="2:8" ht="15" x14ac:dyDescent="0.2">
      <c r="B46" s="242" t="s">
        <v>178</v>
      </c>
      <c r="C46" s="243"/>
      <c r="D46" s="243"/>
      <c r="E46" s="243"/>
      <c r="F46" s="243"/>
      <c r="G46" s="243"/>
      <c r="H46" s="244"/>
    </row>
    <row r="47" spans="2:8" x14ac:dyDescent="0.2">
      <c r="B47" s="191" t="s">
        <v>177</v>
      </c>
      <c r="C47" s="189"/>
      <c r="D47" s="189"/>
      <c r="E47" s="189"/>
      <c r="F47" s="189"/>
      <c r="G47" s="189"/>
      <c r="H47" s="188"/>
    </row>
    <row r="48" spans="2:8" ht="125.25" customHeight="1" x14ac:dyDescent="0.2">
      <c r="B48" s="190"/>
      <c r="C48" s="189"/>
      <c r="D48" s="189"/>
      <c r="E48" s="189"/>
      <c r="F48" s="189"/>
      <c r="G48" s="189"/>
      <c r="H48" s="188"/>
    </row>
    <row r="49" spans="2:8" ht="6" customHeight="1" thickBot="1" x14ac:dyDescent="0.25">
      <c r="B49" s="187"/>
      <c r="C49" s="186"/>
      <c r="D49" s="186"/>
      <c r="E49" s="186"/>
      <c r="F49" s="186"/>
      <c r="G49" s="186"/>
      <c r="H49" s="185"/>
    </row>
  </sheetData>
  <sheetProtection sheet="1" selectLockedCells="1" selectUnlockedCells="1"/>
  <mergeCells count="32">
    <mergeCell ref="B5:H5"/>
    <mergeCell ref="B7:H7"/>
    <mergeCell ref="B14:H14"/>
    <mergeCell ref="B18:H18"/>
    <mergeCell ref="B22:H22"/>
    <mergeCell ref="B9:D9"/>
    <mergeCell ref="F9:H9"/>
    <mergeCell ref="F12:H12"/>
    <mergeCell ref="B12:D12"/>
    <mergeCell ref="F15:H15"/>
    <mergeCell ref="F16:H16"/>
    <mergeCell ref="F44:H44"/>
    <mergeCell ref="B34:H34"/>
    <mergeCell ref="B39:H39"/>
    <mergeCell ref="B46:H46"/>
    <mergeCell ref="B8:D8"/>
    <mergeCell ref="F8:H8"/>
    <mergeCell ref="B11:D11"/>
    <mergeCell ref="F11:H11"/>
    <mergeCell ref="B29:H29"/>
    <mergeCell ref="B40:D40"/>
    <mergeCell ref="F40:H40"/>
    <mergeCell ref="B36:F36"/>
    <mergeCell ref="B37:D37"/>
    <mergeCell ref="B44:D44"/>
    <mergeCell ref="F24:H24"/>
    <mergeCell ref="B26:F26"/>
    <mergeCell ref="B43:D43"/>
    <mergeCell ref="F43:H43"/>
    <mergeCell ref="F23:H23"/>
    <mergeCell ref="B41:D41"/>
    <mergeCell ref="F41:H41"/>
  </mergeCells>
  <pageMargins left="0.25" right="0.25" top="0.75" bottom="0.75" header="0.3" footer="0.3"/>
  <pageSetup paperSize="9" orientation="portrait" r:id="rId1"/>
  <rowBreaks count="1" manualBreakCount="1">
    <brk id="31" min="1" max="7" man="1"/>
  </rowBreaks>
  <drawing r:id="rId2"/>
  <legacyDrawing r:id="rId3"/>
  <controls>
    <mc:AlternateContent xmlns:mc="http://schemas.openxmlformats.org/markup-compatibility/2006">
      <mc:Choice Requires="x14">
        <control shapeId="17433" r:id="rId4" name="Control 25">
          <controlPr defaultSize="0" r:id="rId5">
            <anchor moveWithCells="1">
              <from>
                <xdr:col>5</xdr:col>
                <xdr:colOff>19050</xdr:colOff>
                <xdr:row>36</xdr:row>
                <xdr:rowOff>19050</xdr:rowOff>
              </from>
              <to>
                <xdr:col>5</xdr:col>
                <xdr:colOff>933450</xdr:colOff>
                <xdr:row>37</xdr:row>
                <xdr:rowOff>0</xdr:rowOff>
              </to>
            </anchor>
          </controlPr>
        </control>
      </mc:Choice>
      <mc:Fallback>
        <control shapeId="17433" r:id="rId4" name="Control 25"/>
      </mc:Fallback>
    </mc:AlternateContent>
    <mc:AlternateContent xmlns:mc="http://schemas.openxmlformats.org/markup-compatibility/2006">
      <mc:Choice Requires="x14">
        <control shapeId="17434" r:id="rId6" name="HTMLTextArea1">
          <controlPr defaultSize="0" r:id="rId7">
            <anchor moveWithCells="1">
              <from>
                <xdr:col>1</xdr:col>
                <xdr:colOff>142875</xdr:colOff>
                <xdr:row>46</xdr:row>
                <xdr:rowOff>152400</xdr:rowOff>
              </from>
              <to>
                <xdr:col>7</xdr:col>
                <xdr:colOff>657225</xdr:colOff>
                <xdr:row>47</xdr:row>
                <xdr:rowOff>1514475</xdr:rowOff>
              </to>
            </anchor>
          </controlPr>
        </control>
      </mc:Choice>
      <mc:Fallback>
        <control shapeId="17434" r:id="rId6" name="HTMLTextArea1"/>
      </mc:Fallback>
    </mc:AlternateContent>
    <mc:AlternateContent xmlns:mc="http://schemas.openxmlformats.org/markup-compatibility/2006">
      <mc:Choice Requires="x14">
        <control shapeId="17435" r:id="rId8" name="HTMLTextArea2">
          <controlPr defaultSize="0" r:id="rId7">
            <anchor moveWithCells="1">
              <from>
                <xdr:col>1</xdr:col>
                <xdr:colOff>200025</xdr:colOff>
                <xdr:row>30</xdr:row>
                <xdr:rowOff>0</xdr:rowOff>
              </from>
              <to>
                <xdr:col>7</xdr:col>
                <xdr:colOff>714375</xdr:colOff>
                <xdr:row>30</xdr:row>
                <xdr:rowOff>1524000</xdr:rowOff>
              </to>
            </anchor>
          </controlPr>
        </control>
      </mc:Choice>
      <mc:Fallback>
        <control shapeId="17435" r:id="rId8" name="HTMLTextArea2"/>
      </mc:Fallback>
    </mc:AlternateContent>
    <mc:AlternateContent xmlns:mc="http://schemas.openxmlformats.org/markup-compatibility/2006">
      <mc:Choice Requires="x14">
        <control shapeId="17450" r:id="rId9" name="ComboBox1">
          <controlPr defaultSize="0" autoLine="0" listFillRange="Ja_Nej" r:id="rId10">
            <anchor moveWithCells="1">
              <from>
                <xdr:col>1</xdr:col>
                <xdr:colOff>1323975</xdr:colOff>
                <xdr:row>8</xdr:row>
                <xdr:rowOff>38100</xdr:rowOff>
              </from>
              <to>
                <xdr:col>3</xdr:col>
                <xdr:colOff>333375</xdr:colOff>
                <xdr:row>9</xdr:row>
                <xdr:rowOff>19050</xdr:rowOff>
              </to>
            </anchor>
          </controlPr>
        </control>
      </mc:Choice>
      <mc:Fallback>
        <control shapeId="17450" r:id="rId9" name="ComboBox1"/>
      </mc:Fallback>
    </mc:AlternateContent>
    <mc:AlternateContent xmlns:mc="http://schemas.openxmlformats.org/markup-compatibility/2006">
      <mc:Choice Requires="x14">
        <control shapeId="17451" r:id="rId11" name="ComboBox2">
          <controlPr defaultSize="0" autoLine="0" autoPict="0" listFillRange="Ja_Nej" r:id="rId10">
            <anchor moveWithCells="1">
              <from>
                <xdr:col>1</xdr:col>
                <xdr:colOff>1314450</xdr:colOff>
                <xdr:row>11</xdr:row>
                <xdr:rowOff>66675</xdr:rowOff>
              </from>
              <to>
                <xdr:col>3</xdr:col>
                <xdr:colOff>323850</xdr:colOff>
                <xdr:row>12</xdr:row>
                <xdr:rowOff>47625</xdr:rowOff>
              </to>
            </anchor>
          </controlPr>
        </control>
      </mc:Choice>
      <mc:Fallback>
        <control shapeId="17451" r:id="rId11" name="ComboBox2"/>
      </mc:Fallback>
    </mc:AlternateContent>
    <mc:AlternateContent xmlns:mc="http://schemas.openxmlformats.org/markup-compatibility/2006">
      <mc:Choice Requires="x14">
        <control shapeId="17452" r:id="rId12" name="ComboBox3">
          <controlPr defaultSize="0" autoLine="0" autoPict="0" listFillRange="Ja_Nej" r:id="rId13">
            <anchor moveWithCells="1">
              <from>
                <xdr:col>3</xdr:col>
                <xdr:colOff>533400</xdr:colOff>
                <xdr:row>15</xdr:row>
                <xdr:rowOff>0</xdr:rowOff>
              </from>
              <to>
                <xdr:col>3</xdr:col>
                <xdr:colOff>1152525</xdr:colOff>
                <xdr:row>15</xdr:row>
                <xdr:rowOff>228600</xdr:rowOff>
              </to>
            </anchor>
          </controlPr>
        </control>
      </mc:Choice>
      <mc:Fallback>
        <control shapeId="17452" r:id="rId12" name="ComboBox3"/>
      </mc:Fallback>
    </mc:AlternateContent>
    <mc:AlternateContent xmlns:mc="http://schemas.openxmlformats.org/markup-compatibility/2006">
      <mc:Choice Requires="x14">
        <control shapeId="17453" r:id="rId14" name="ComboBox4">
          <controlPr defaultSize="0" autoLine="0" autoPict="0" listFillRange="Ja_Nej" r:id="rId10">
            <anchor moveWithCells="1">
              <from>
                <xdr:col>5</xdr:col>
                <xdr:colOff>1333500</xdr:colOff>
                <xdr:row>15</xdr:row>
                <xdr:rowOff>0</xdr:rowOff>
              </from>
              <to>
                <xdr:col>7</xdr:col>
                <xdr:colOff>342900</xdr:colOff>
                <xdr:row>15</xdr:row>
                <xdr:rowOff>228600</xdr:rowOff>
              </to>
            </anchor>
          </controlPr>
        </control>
      </mc:Choice>
      <mc:Fallback>
        <control shapeId="17453" r:id="rId14" name="ComboBox4"/>
      </mc:Fallback>
    </mc:AlternateContent>
    <mc:AlternateContent xmlns:mc="http://schemas.openxmlformats.org/markup-compatibility/2006">
      <mc:Choice Requires="x14">
        <control shapeId="17454" r:id="rId15" name="ComboBox5">
          <controlPr defaultSize="0" autoLine="0" autoPict="0" listFillRange="Ja_Nej" r:id="rId10">
            <anchor moveWithCells="1">
              <from>
                <xdr:col>7</xdr:col>
                <xdr:colOff>361950</xdr:colOff>
                <xdr:row>19</xdr:row>
                <xdr:rowOff>38100</xdr:rowOff>
              </from>
              <to>
                <xdr:col>7</xdr:col>
                <xdr:colOff>990600</xdr:colOff>
                <xdr:row>20</xdr:row>
                <xdr:rowOff>19050</xdr:rowOff>
              </to>
            </anchor>
          </controlPr>
        </control>
      </mc:Choice>
      <mc:Fallback>
        <control shapeId="17454" r:id="rId15" name="ComboBox5"/>
      </mc:Fallback>
    </mc:AlternateContent>
    <mc:AlternateContent xmlns:mc="http://schemas.openxmlformats.org/markup-compatibility/2006">
      <mc:Choice Requires="x14">
        <control shapeId="17455" r:id="rId16" name="ComboBox6">
          <controlPr defaultSize="0" autoLine="0" autoPict="0" listFillRange="Ja_Nej" r:id="rId13">
            <anchor moveWithCells="1">
              <from>
                <xdr:col>1</xdr:col>
                <xdr:colOff>371475</xdr:colOff>
                <xdr:row>23</xdr:row>
                <xdr:rowOff>47625</xdr:rowOff>
              </from>
              <to>
                <xdr:col>1</xdr:col>
                <xdr:colOff>990600</xdr:colOff>
                <xdr:row>24</xdr:row>
                <xdr:rowOff>28575</xdr:rowOff>
              </to>
            </anchor>
          </controlPr>
        </control>
      </mc:Choice>
      <mc:Fallback>
        <control shapeId="17455" r:id="rId16" name="ComboBox6"/>
      </mc:Fallback>
    </mc:AlternateContent>
    <mc:AlternateContent xmlns:mc="http://schemas.openxmlformats.org/markup-compatibility/2006">
      <mc:Choice Requires="x14">
        <control shapeId="17456" r:id="rId17" name="ComboBox7">
          <controlPr defaultSize="0" autoLine="0" autoPict="0" listFillRange="Ja_Nej" r:id="rId10">
            <anchor moveWithCells="1">
              <from>
                <xdr:col>3</xdr:col>
                <xdr:colOff>542925</xdr:colOff>
                <xdr:row>23</xdr:row>
                <xdr:rowOff>47625</xdr:rowOff>
              </from>
              <to>
                <xdr:col>3</xdr:col>
                <xdr:colOff>1171575</xdr:colOff>
                <xdr:row>24</xdr:row>
                <xdr:rowOff>28575</xdr:rowOff>
              </to>
            </anchor>
          </controlPr>
        </control>
      </mc:Choice>
      <mc:Fallback>
        <control shapeId="17456" r:id="rId17" name="ComboBox7"/>
      </mc:Fallback>
    </mc:AlternateContent>
    <mc:AlternateContent xmlns:mc="http://schemas.openxmlformats.org/markup-compatibility/2006">
      <mc:Choice Requires="x14">
        <control shapeId="17457" r:id="rId18" name="ComboBox8">
          <controlPr defaultSize="0" autoLine="0" autoPict="0" listFillRange="Ja_Nej" r:id="rId10">
            <anchor moveWithCells="1">
              <from>
                <xdr:col>5</xdr:col>
                <xdr:colOff>1266825</xdr:colOff>
                <xdr:row>23</xdr:row>
                <xdr:rowOff>47625</xdr:rowOff>
              </from>
              <to>
                <xdr:col>7</xdr:col>
                <xdr:colOff>276225</xdr:colOff>
                <xdr:row>24</xdr:row>
                <xdr:rowOff>28575</xdr:rowOff>
              </to>
            </anchor>
          </controlPr>
        </control>
      </mc:Choice>
      <mc:Fallback>
        <control shapeId="17457" r:id="rId18" name="ComboBox8"/>
      </mc:Fallback>
    </mc:AlternateContent>
    <mc:AlternateContent xmlns:mc="http://schemas.openxmlformats.org/markup-compatibility/2006">
      <mc:Choice Requires="x14">
        <control shapeId="17458" r:id="rId19" name="ComboBox9">
          <controlPr defaultSize="0" autoLine="0" listFillRange="g_s_agt" r:id="rId10">
            <anchor moveWithCells="1">
              <from>
                <xdr:col>1</xdr:col>
                <xdr:colOff>1181100</xdr:colOff>
                <xdr:row>40</xdr:row>
                <xdr:rowOff>9525</xdr:rowOff>
              </from>
              <to>
                <xdr:col>3</xdr:col>
                <xdr:colOff>190500</xdr:colOff>
                <xdr:row>40</xdr:row>
                <xdr:rowOff>238125</xdr:rowOff>
              </to>
            </anchor>
          </controlPr>
        </control>
      </mc:Choice>
      <mc:Fallback>
        <control shapeId="17458" r:id="rId19" name="ComboBox9"/>
      </mc:Fallback>
    </mc:AlternateContent>
    <mc:AlternateContent xmlns:mc="http://schemas.openxmlformats.org/markup-compatibility/2006">
      <mc:Choice Requires="x14">
        <control shapeId="17459" r:id="rId20" name="ComboBox10">
          <controlPr defaultSize="0" autoLine="0" autoPict="0" listFillRange="Ja_Nej" r:id="rId10">
            <anchor moveWithCells="1">
              <from>
                <xdr:col>5</xdr:col>
                <xdr:colOff>1381125</xdr:colOff>
                <xdr:row>40</xdr:row>
                <xdr:rowOff>9525</xdr:rowOff>
              </from>
              <to>
                <xdr:col>7</xdr:col>
                <xdr:colOff>390525</xdr:colOff>
                <xdr:row>40</xdr:row>
                <xdr:rowOff>238125</xdr:rowOff>
              </to>
            </anchor>
          </controlPr>
        </control>
      </mc:Choice>
      <mc:Fallback>
        <control shapeId="17459" r:id="rId20" name="ComboBox10"/>
      </mc:Fallback>
    </mc:AlternateContent>
    <mc:AlternateContent xmlns:mc="http://schemas.openxmlformats.org/markup-compatibility/2006">
      <mc:Choice Requires="x14">
        <control shapeId="17460" r:id="rId21" name="ComboBox11">
          <controlPr defaultSize="0" autoLine="0" autoPict="0" listFillRange="g_s_agt" r:id="rId10">
            <anchor moveWithCells="1">
              <from>
                <xdr:col>1</xdr:col>
                <xdr:colOff>1181100</xdr:colOff>
                <xdr:row>43</xdr:row>
                <xdr:rowOff>38100</xdr:rowOff>
              </from>
              <to>
                <xdr:col>3</xdr:col>
                <xdr:colOff>190500</xdr:colOff>
                <xdr:row>44</xdr:row>
                <xdr:rowOff>19050</xdr:rowOff>
              </to>
            </anchor>
          </controlPr>
        </control>
      </mc:Choice>
      <mc:Fallback>
        <control shapeId="17460" r:id="rId21" name="ComboBox11"/>
      </mc:Fallback>
    </mc:AlternateContent>
    <mc:AlternateContent xmlns:mc="http://schemas.openxmlformats.org/markup-compatibility/2006">
      <mc:Choice Requires="x14">
        <control shapeId="17461" r:id="rId22" name="ComboBox12">
          <controlPr defaultSize="0" autoLine="0" autoPict="0" listFillRange="Ja_Nej" r:id="rId10">
            <anchor moveWithCells="1">
              <from>
                <xdr:col>5</xdr:col>
                <xdr:colOff>1381125</xdr:colOff>
                <xdr:row>43</xdr:row>
                <xdr:rowOff>38100</xdr:rowOff>
              </from>
              <to>
                <xdr:col>7</xdr:col>
                <xdr:colOff>390525</xdr:colOff>
                <xdr:row>44</xdr:row>
                <xdr:rowOff>19050</xdr:rowOff>
              </to>
            </anchor>
          </controlPr>
        </control>
      </mc:Choice>
      <mc:Fallback>
        <control shapeId="17461" r:id="rId22" name="ComboBox12"/>
      </mc:Fallback>
    </mc:AlternateContent>
    <mc:AlternateContent xmlns:mc="http://schemas.openxmlformats.org/markup-compatibility/2006">
      <mc:Choice Requires="x14">
        <control shapeId="17462" r:id="rId23" name="ComboBox13">
          <controlPr defaultSize="0" autoLine="0" autoPict="0" listFillRange="No_Floor" r:id="rId10">
            <anchor moveWithCells="1">
              <from>
                <xdr:col>5</xdr:col>
                <xdr:colOff>438150</xdr:colOff>
                <xdr:row>19</xdr:row>
                <xdr:rowOff>47625</xdr:rowOff>
              </from>
              <to>
                <xdr:col>5</xdr:col>
                <xdr:colOff>1066800</xdr:colOff>
                <xdr:row>20</xdr:row>
                <xdr:rowOff>28575</xdr:rowOff>
              </to>
            </anchor>
          </controlPr>
        </control>
      </mc:Choice>
      <mc:Fallback>
        <control shapeId="17462" r:id="rId23" name="ComboBox13"/>
      </mc:Fallback>
    </mc:AlternateContent>
    <mc:AlternateContent xmlns:mc="http://schemas.openxmlformats.org/markup-compatibility/2006">
      <mc:Choice Requires="x14">
        <control shapeId="17491" r:id="rId24" name="TextBox1">
          <controlPr defaultSize="0" autoLine="0" r:id="rId25">
            <anchor moveWithCells="1">
              <from>
                <xdr:col>5</xdr:col>
                <xdr:colOff>1209675</xdr:colOff>
                <xdr:row>7</xdr:row>
                <xdr:rowOff>314325</xdr:rowOff>
              </from>
              <to>
                <xdr:col>7</xdr:col>
                <xdr:colOff>228600</xdr:colOff>
                <xdr:row>8</xdr:row>
                <xdr:rowOff>209550</xdr:rowOff>
              </to>
            </anchor>
          </controlPr>
        </control>
      </mc:Choice>
      <mc:Fallback>
        <control shapeId="17491" r:id="rId24" name="TextBox1"/>
      </mc:Fallback>
    </mc:AlternateContent>
    <mc:AlternateContent xmlns:mc="http://schemas.openxmlformats.org/markup-compatibility/2006">
      <mc:Choice Requires="x14">
        <control shapeId="17492" r:id="rId26" name="TextBox2">
          <controlPr defaultSize="0" autoLine="0" r:id="rId25">
            <anchor moveWithCells="1">
              <from>
                <xdr:col>1</xdr:col>
                <xdr:colOff>457200</xdr:colOff>
                <xdr:row>15</xdr:row>
                <xdr:rowOff>9525</xdr:rowOff>
              </from>
              <to>
                <xdr:col>1</xdr:col>
                <xdr:colOff>1095375</xdr:colOff>
                <xdr:row>15</xdr:row>
                <xdr:rowOff>238125</xdr:rowOff>
              </to>
            </anchor>
          </controlPr>
        </control>
      </mc:Choice>
      <mc:Fallback>
        <control shapeId="17492" r:id="rId26" name="TextBox2"/>
      </mc:Fallback>
    </mc:AlternateContent>
    <mc:AlternateContent xmlns:mc="http://schemas.openxmlformats.org/markup-compatibility/2006">
      <mc:Choice Requires="x14">
        <control shapeId="17493" r:id="rId27" name="TextBox3">
          <controlPr defaultSize="0" autoLine="0" r:id="rId25">
            <anchor moveWithCells="1">
              <from>
                <xdr:col>1</xdr:col>
                <xdr:colOff>466725</xdr:colOff>
                <xdr:row>19</xdr:row>
                <xdr:rowOff>19050</xdr:rowOff>
              </from>
              <to>
                <xdr:col>1</xdr:col>
                <xdr:colOff>1104900</xdr:colOff>
                <xdr:row>20</xdr:row>
                <xdr:rowOff>0</xdr:rowOff>
              </to>
            </anchor>
          </controlPr>
        </control>
      </mc:Choice>
      <mc:Fallback>
        <control shapeId="17493" r:id="rId27" name="TextBox3"/>
      </mc:Fallback>
    </mc:AlternateContent>
    <mc:AlternateContent xmlns:mc="http://schemas.openxmlformats.org/markup-compatibility/2006">
      <mc:Choice Requires="x14">
        <control shapeId="17494" r:id="rId28" name="TextBox4">
          <controlPr defaultSize="0" autoLine="0" r:id="rId29">
            <anchor moveWithCells="1">
              <from>
                <xdr:col>3</xdr:col>
                <xdr:colOff>381000</xdr:colOff>
                <xdr:row>19</xdr:row>
                <xdr:rowOff>19050</xdr:rowOff>
              </from>
              <to>
                <xdr:col>3</xdr:col>
                <xdr:colOff>1009650</xdr:colOff>
                <xdr:row>20</xdr:row>
                <xdr:rowOff>0</xdr:rowOff>
              </to>
            </anchor>
          </controlPr>
        </control>
      </mc:Choice>
      <mc:Fallback>
        <control shapeId="17494" r:id="rId28" name="TextBox4"/>
      </mc:Fallback>
    </mc:AlternateContent>
    <mc:AlternateContent xmlns:mc="http://schemas.openxmlformats.org/markup-compatibility/2006">
      <mc:Choice Requires="x14">
        <control shapeId="17495" r:id="rId30" name="TextBox5">
          <controlPr defaultSize="0" autoLine="0" r:id="rId31">
            <anchor moveWithCells="1">
              <from>
                <xdr:col>5</xdr:col>
                <xdr:colOff>114300</xdr:colOff>
                <xdr:row>11</xdr:row>
                <xdr:rowOff>38100</xdr:rowOff>
              </from>
              <to>
                <xdr:col>7</xdr:col>
                <xdr:colOff>1409700</xdr:colOff>
                <xdr:row>12</xdr:row>
                <xdr:rowOff>19050</xdr:rowOff>
              </to>
            </anchor>
          </controlPr>
        </control>
      </mc:Choice>
      <mc:Fallback>
        <control shapeId="17495" r:id="rId30" name="TextBox5"/>
      </mc:Fallback>
    </mc:AlternateContent>
    <mc:AlternateContent xmlns:mc="http://schemas.openxmlformats.org/markup-compatibility/2006">
      <mc:Choice Requires="x14">
        <control shapeId="17469" r:id="rId32" name="Check Box 61">
          <controlPr defaultSize="0" autoFill="0" autoLine="0" autoPict="0">
            <anchor moveWithCells="1">
              <from>
                <xdr:col>1</xdr:col>
                <xdr:colOff>219075</xdr:colOff>
                <xdr:row>26</xdr:row>
                <xdr:rowOff>285750</xdr:rowOff>
              </from>
              <to>
                <xdr:col>3</xdr:col>
                <xdr:colOff>409575</xdr:colOff>
                <xdr:row>26</xdr:row>
                <xdr:rowOff>638175</xdr:rowOff>
              </to>
            </anchor>
          </controlPr>
        </control>
      </mc:Choice>
    </mc:AlternateContent>
    <mc:AlternateContent xmlns:mc="http://schemas.openxmlformats.org/markup-compatibility/2006">
      <mc:Choice Requires="x14">
        <control shapeId="17470" r:id="rId33" name="Check Box 62">
          <controlPr defaultSize="0" autoFill="0" autoLine="0" autoPict="0">
            <anchor moveWithCells="1">
              <from>
                <xdr:col>1</xdr:col>
                <xdr:colOff>219075</xdr:colOff>
                <xdr:row>26</xdr:row>
                <xdr:rowOff>619125</xdr:rowOff>
              </from>
              <to>
                <xdr:col>1</xdr:col>
                <xdr:colOff>1524000</xdr:colOff>
                <xdr:row>26</xdr:row>
                <xdr:rowOff>914400</xdr:rowOff>
              </to>
            </anchor>
          </controlPr>
        </control>
      </mc:Choice>
    </mc:AlternateContent>
    <mc:AlternateContent xmlns:mc="http://schemas.openxmlformats.org/markup-compatibility/2006">
      <mc:Choice Requires="x14">
        <control shapeId="17471" r:id="rId34" name="Group Box 63">
          <controlPr defaultSize="0" autoFill="0" autoPict="0">
            <anchor moveWithCells="1">
              <from>
                <xdr:col>1</xdr:col>
                <xdr:colOff>152400</xdr:colOff>
                <xdr:row>26</xdr:row>
                <xdr:rowOff>114300</xdr:rowOff>
              </from>
              <to>
                <xdr:col>3</xdr:col>
                <xdr:colOff>523875</xdr:colOff>
                <xdr:row>26</xdr:row>
                <xdr:rowOff>1457325</xdr:rowOff>
              </to>
            </anchor>
          </controlPr>
        </control>
      </mc:Choice>
    </mc:AlternateContent>
    <mc:AlternateContent xmlns:mc="http://schemas.openxmlformats.org/markup-compatibility/2006">
      <mc:Choice Requires="x14">
        <control shapeId="17475" r:id="rId35" name="Check Box 67">
          <controlPr defaultSize="0" autoFill="0" autoLine="0" autoPict="0">
            <anchor moveWithCells="1">
              <from>
                <xdr:col>1</xdr:col>
                <xdr:colOff>219075</xdr:colOff>
                <xdr:row>26</xdr:row>
                <xdr:rowOff>904875</xdr:rowOff>
              </from>
              <to>
                <xdr:col>1</xdr:col>
                <xdr:colOff>1362075</xdr:colOff>
                <xdr:row>26</xdr:row>
                <xdr:rowOff>1171575</xdr:rowOff>
              </to>
            </anchor>
          </controlPr>
        </control>
      </mc:Choice>
    </mc:AlternateContent>
    <mc:AlternateContent xmlns:mc="http://schemas.openxmlformats.org/markup-compatibility/2006">
      <mc:Choice Requires="x14">
        <control shapeId="17476" r:id="rId36" name="Check Box 68">
          <controlPr defaultSize="0" autoFill="0" autoLine="0" autoPict="0">
            <anchor moveWithCells="1">
              <from>
                <xdr:col>1</xdr:col>
                <xdr:colOff>219075</xdr:colOff>
                <xdr:row>26</xdr:row>
                <xdr:rowOff>1162050</xdr:rowOff>
              </from>
              <to>
                <xdr:col>1</xdr:col>
                <xdr:colOff>1143000</xdr:colOff>
                <xdr:row>26</xdr:row>
                <xdr:rowOff>1457325</xdr:rowOff>
              </to>
            </anchor>
          </controlPr>
        </control>
      </mc:Choice>
    </mc:AlternateContent>
    <mc:AlternateContent xmlns:mc="http://schemas.openxmlformats.org/markup-compatibility/2006">
      <mc:Choice Requires="x14">
        <control shapeId="17482" r:id="rId37" name="Check Box 74">
          <controlPr defaultSize="0" autoFill="0" autoLine="0" autoPict="0">
            <anchor moveWithCells="1">
              <from>
                <xdr:col>1</xdr:col>
                <xdr:colOff>171450</xdr:colOff>
                <xdr:row>35</xdr:row>
                <xdr:rowOff>114300</xdr:rowOff>
              </from>
              <to>
                <xdr:col>5</xdr:col>
                <xdr:colOff>114300</xdr:colOff>
                <xdr:row>35</xdr:row>
                <xdr:rowOff>466725</xdr:rowOff>
              </to>
            </anchor>
          </controlPr>
        </control>
      </mc:Choice>
    </mc:AlternateContent>
    <mc:AlternateContent xmlns:mc="http://schemas.openxmlformats.org/markup-compatibility/2006">
      <mc:Choice Requires="x14">
        <control shapeId="17483" r:id="rId38" name="Check Box 75">
          <controlPr defaultSize="0" autoFill="0" autoLine="0" autoPict="0">
            <anchor moveWithCells="1">
              <from>
                <xdr:col>1</xdr:col>
                <xdr:colOff>171450</xdr:colOff>
                <xdr:row>35</xdr:row>
                <xdr:rowOff>447675</xdr:rowOff>
              </from>
              <to>
                <xdr:col>1</xdr:col>
                <xdr:colOff>1476375</xdr:colOff>
                <xdr:row>35</xdr:row>
                <xdr:rowOff>742950</xdr:rowOff>
              </to>
            </anchor>
          </controlPr>
        </control>
      </mc:Choice>
    </mc:AlternateContent>
    <mc:AlternateContent xmlns:mc="http://schemas.openxmlformats.org/markup-compatibility/2006">
      <mc:Choice Requires="x14">
        <control shapeId="17484" r:id="rId39" name="Check Box 76">
          <controlPr defaultSize="0" autoFill="0" autoLine="0" autoPict="0">
            <anchor moveWithCells="1">
              <from>
                <xdr:col>1</xdr:col>
                <xdr:colOff>171450</xdr:colOff>
                <xdr:row>35</xdr:row>
                <xdr:rowOff>733425</xdr:rowOff>
              </from>
              <to>
                <xdr:col>1</xdr:col>
                <xdr:colOff>1314450</xdr:colOff>
                <xdr:row>35</xdr:row>
                <xdr:rowOff>1000125</xdr:rowOff>
              </to>
            </anchor>
          </controlPr>
        </control>
      </mc:Choice>
    </mc:AlternateContent>
    <mc:AlternateContent xmlns:mc="http://schemas.openxmlformats.org/markup-compatibility/2006">
      <mc:Choice Requires="x14">
        <control shapeId="17485" r:id="rId40" name="Check Box 77">
          <controlPr defaultSize="0" autoFill="0" autoLine="0" autoPict="0">
            <anchor moveWithCells="1">
              <from>
                <xdr:col>1</xdr:col>
                <xdr:colOff>171450</xdr:colOff>
                <xdr:row>35</xdr:row>
                <xdr:rowOff>990600</xdr:rowOff>
              </from>
              <to>
                <xdr:col>1</xdr:col>
                <xdr:colOff>1095375</xdr:colOff>
                <xdr:row>35</xdr:row>
                <xdr:rowOff>1285875</xdr:rowOff>
              </to>
            </anchor>
          </controlPr>
        </control>
      </mc:Choice>
    </mc:AlternateContent>
    <mc:AlternateContent xmlns:mc="http://schemas.openxmlformats.org/markup-compatibility/2006">
      <mc:Choice Requires="x14">
        <control shapeId="17486" r:id="rId41" name="Check Box 78">
          <controlPr defaultSize="0" autoFill="0" autoLine="0" autoPict="0">
            <anchor moveWithCells="1">
              <from>
                <xdr:col>1</xdr:col>
                <xdr:colOff>180975</xdr:colOff>
                <xdr:row>35</xdr:row>
                <xdr:rowOff>1314450</xdr:rowOff>
              </from>
              <to>
                <xdr:col>1</xdr:col>
                <xdr:colOff>1314450</xdr:colOff>
                <xdr:row>35</xdr:row>
                <xdr:rowOff>1571625</xdr:rowOff>
              </to>
            </anchor>
          </controlPr>
        </control>
      </mc:Choice>
    </mc:AlternateContent>
    <mc:AlternateContent xmlns:mc="http://schemas.openxmlformats.org/markup-compatibility/2006">
      <mc:Choice Requires="x14">
        <control shapeId="17487" r:id="rId42" name="Check Box 79">
          <controlPr defaultSize="0" autoFill="0" autoLine="0" autoPict="0">
            <anchor moveWithCells="1">
              <from>
                <xdr:col>1</xdr:col>
                <xdr:colOff>180975</xdr:colOff>
                <xdr:row>35</xdr:row>
                <xdr:rowOff>1562100</xdr:rowOff>
              </from>
              <to>
                <xdr:col>1</xdr:col>
                <xdr:colOff>1095375</xdr:colOff>
                <xdr:row>35</xdr:row>
                <xdr:rowOff>1866900</xdr:rowOff>
              </to>
            </anchor>
          </controlPr>
        </control>
      </mc:Choice>
    </mc:AlternateContent>
    <mc:AlternateContent xmlns:mc="http://schemas.openxmlformats.org/markup-compatibility/2006">
      <mc:Choice Requires="x14">
        <control shapeId="17488" r:id="rId43" name="Group Box 80">
          <controlPr defaultSize="0" autoFill="0" autoPict="0">
            <anchor moveWithCells="1">
              <from>
                <xdr:col>1</xdr:col>
                <xdr:colOff>104775</xdr:colOff>
                <xdr:row>35</xdr:row>
                <xdr:rowOff>76200</xdr:rowOff>
              </from>
              <to>
                <xdr:col>5</xdr:col>
                <xdr:colOff>171450</xdr:colOff>
                <xdr:row>35</xdr:row>
                <xdr:rowOff>1866900</xdr:rowOff>
              </to>
            </anchor>
          </controlPr>
        </control>
      </mc:Choice>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1">
    <tabColor theme="6" tint="-0.249977111117893"/>
  </sheetPr>
  <dimension ref="A1:P82"/>
  <sheetViews>
    <sheetView showGridLines="0" showRuler="0" zoomScale="85" zoomScaleNormal="85" zoomScaleSheetLayoutView="85" workbookViewId="0">
      <selection activeCell="G2" sqref="G2:H2"/>
    </sheetView>
  </sheetViews>
  <sheetFormatPr defaultColWidth="9.140625" defaultRowHeight="11.25" outlineLevelRow="1" x14ac:dyDescent="0.15"/>
  <cols>
    <col min="1" max="1" width="21.140625" style="16" customWidth="1"/>
    <col min="2" max="2" width="15" style="16" customWidth="1"/>
    <col min="3" max="3" width="7" style="16" customWidth="1"/>
    <col min="4" max="4" width="11.28515625" style="16" customWidth="1"/>
    <col min="5" max="5" width="13.28515625" style="16" customWidth="1"/>
    <col min="6" max="6" width="15.28515625" style="16" customWidth="1"/>
    <col min="7" max="7" width="16.42578125" style="16" customWidth="1"/>
    <col min="8" max="8" width="21.140625" style="16" customWidth="1"/>
    <col min="9" max="9" width="9.140625" style="16"/>
    <col min="10" max="10" width="9.140625" style="16" hidden="1" customWidth="1"/>
    <col min="11" max="12" width="9.140625" style="16"/>
    <col min="13" max="13" width="13.7109375" style="16" bestFit="1" customWidth="1"/>
    <col min="14" max="15" width="9.140625" style="16"/>
    <col min="16" max="16" width="13.7109375" style="16" bestFit="1" customWidth="1"/>
    <col min="17" max="16384" width="9.140625" style="16"/>
  </cols>
  <sheetData>
    <row r="1" spans="1:13" x14ac:dyDescent="0.15">
      <c r="A1" s="293" t="s">
        <v>17</v>
      </c>
      <c r="B1" s="294"/>
      <c r="C1" s="294"/>
      <c r="D1" s="294"/>
      <c r="E1" s="294"/>
      <c r="F1" s="294"/>
      <c r="G1" s="295"/>
      <c r="H1" s="296"/>
    </row>
    <row r="2" spans="1:13" x14ac:dyDescent="0.15">
      <c r="A2" s="113"/>
      <c r="B2" s="114"/>
      <c r="C2" s="114"/>
      <c r="D2" s="114"/>
      <c r="E2" s="114"/>
      <c r="F2" s="138" t="s">
        <v>118</v>
      </c>
      <c r="G2" s="300"/>
      <c r="H2" s="301"/>
    </row>
    <row r="3" spans="1:13" ht="6" customHeight="1" x14ac:dyDescent="0.15">
      <c r="A3" s="90"/>
      <c r="B3" s="91"/>
      <c r="C3" s="91"/>
      <c r="D3" s="91"/>
      <c r="E3" s="91"/>
      <c r="F3" s="91"/>
      <c r="G3" s="79"/>
      <c r="H3" s="63"/>
      <c r="L3" s="102"/>
    </row>
    <row r="4" spans="1:13" ht="18" x14ac:dyDescent="0.15">
      <c r="A4" s="297" t="s">
        <v>142</v>
      </c>
      <c r="B4" s="298"/>
      <c r="C4" s="298"/>
      <c r="D4" s="298"/>
      <c r="E4" s="298"/>
      <c r="F4" s="298"/>
      <c r="G4" s="298"/>
      <c r="H4" s="299"/>
    </row>
    <row r="5" spans="1:13" ht="12.75" customHeight="1" x14ac:dyDescent="0.15">
      <c r="A5" s="92"/>
      <c r="B5" s="93"/>
      <c r="C5" s="93"/>
      <c r="D5" s="93"/>
      <c r="E5" s="93"/>
      <c r="F5" s="93"/>
      <c r="G5" s="93"/>
      <c r="H5" s="140" t="s">
        <v>116</v>
      </c>
    </row>
    <row r="6" spans="1:13" x14ac:dyDescent="0.15">
      <c r="A6" s="278" t="s">
        <v>87</v>
      </c>
      <c r="B6" s="279"/>
      <c r="C6" s="279"/>
      <c r="D6" s="279"/>
      <c r="E6" s="279"/>
      <c r="F6" s="279"/>
      <c r="G6" s="279"/>
      <c r="H6" s="280"/>
    </row>
    <row r="7" spans="1:13" x14ac:dyDescent="0.15">
      <c r="A7" s="103"/>
      <c r="B7" s="97" t="s">
        <v>16</v>
      </c>
      <c r="C7" s="304"/>
      <c r="D7" s="305"/>
      <c r="E7" s="95"/>
      <c r="F7" s="96" t="s">
        <v>21</v>
      </c>
      <c r="G7" s="302"/>
      <c r="H7" s="303"/>
      <c r="M7" s="18"/>
    </row>
    <row r="8" spans="1:13" ht="6.75" customHeight="1" thickBot="1" x14ac:dyDescent="0.2">
      <c r="A8" s="309"/>
      <c r="B8" s="310"/>
      <c r="C8" s="310"/>
      <c r="D8" s="310"/>
      <c r="E8" s="310"/>
      <c r="F8" s="310"/>
      <c r="G8" s="310"/>
      <c r="H8" s="311"/>
    </row>
    <row r="9" spans="1:13" ht="12" thickTop="1" x14ac:dyDescent="0.15">
      <c r="A9" s="278" t="s">
        <v>115</v>
      </c>
      <c r="B9" s="279"/>
      <c r="C9" s="279"/>
      <c r="D9" s="279"/>
      <c r="E9" s="279"/>
      <c r="F9" s="279"/>
      <c r="G9" s="279"/>
      <c r="H9" s="280"/>
    </row>
    <row r="10" spans="1:13" x14ac:dyDescent="0.15">
      <c r="A10" s="284" t="s">
        <v>27</v>
      </c>
      <c r="B10" s="285"/>
      <c r="C10" s="302"/>
      <c r="D10" s="312"/>
      <c r="E10" s="312"/>
      <c r="F10" s="312"/>
      <c r="G10" s="312"/>
      <c r="H10" s="303"/>
    </row>
    <row r="11" spans="1:13" ht="6" customHeight="1" x14ac:dyDescent="0.15">
      <c r="A11" s="278"/>
      <c r="B11" s="279"/>
      <c r="C11" s="279"/>
      <c r="D11" s="279"/>
      <c r="E11" s="279"/>
      <c r="F11" s="279"/>
      <c r="G11" s="279"/>
      <c r="H11" s="280"/>
    </row>
    <row r="12" spans="1:13" x14ac:dyDescent="0.15">
      <c r="A12" s="284" t="s">
        <v>1</v>
      </c>
      <c r="B12" s="285"/>
      <c r="C12" s="302"/>
      <c r="D12" s="312"/>
      <c r="E12" s="312"/>
      <c r="F12" s="312"/>
      <c r="G12" s="312"/>
      <c r="H12" s="303"/>
    </row>
    <row r="13" spans="1:13" ht="6" customHeight="1" x14ac:dyDescent="0.15">
      <c r="A13" s="286"/>
      <c r="B13" s="287"/>
      <c r="C13" s="287"/>
      <c r="D13" s="287"/>
      <c r="E13" s="287"/>
      <c r="F13" s="287"/>
      <c r="G13" s="287"/>
      <c r="H13" s="288"/>
    </row>
    <row r="14" spans="1:13" x14ac:dyDescent="0.15">
      <c r="A14" s="284" t="s">
        <v>2</v>
      </c>
      <c r="B14" s="285"/>
      <c r="C14" s="281"/>
      <c r="D14" s="282"/>
      <c r="E14" s="96" t="s">
        <v>0</v>
      </c>
      <c r="F14" s="281"/>
      <c r="G14" s="283"/>
      <c r="H14" s="282"/>
    </row>
    <row r="15" spans="1:13" ht="6" customHeight="1" x14ac:dyDescent="0.15">
      <c r="A15" s="286"/>
      <c r="B15" s="287"/>
      <c r="C15" s="287"/>
      <c r="D15" s="287"/>
      <c r="E15" s="287"/>
      <c r="F15" s="287"/>
      <c r="G15" s="287"/>
      <c r="H15" s="288"/>
    </row>
    <row r="16" spans="1:13" ht="12" customHeight="1" x14ac:dyDescent="0.15">
      <c r="A16" s="284" t="s">
        <v>88</v>
      </c>
      <c r="B16" s="285"/>
      <c r="C16" s="289"/>
      <c r="D16" s="290"/>
      <c r="E16" s="97" t="s">
        <v>109</v>
      </c>
      <c r="F16" s="281"/>
      <c r="G16" s="283"/>
      <c r="H16" s="282"/>
    </row>
    <row r="17" spans="1:16" ht="6" customHeight="1" x14ac:dyDescent="0.15">
      <c r="A17" s="286"/>
      <c r="B17" s="287"/>
      <c r="C17" s="287"/>
      <c r="D17" s="287"/>
      <c r="E17" s="287"/>
      <c r="F17" s="287"/>
      <c r="G17" s="287"/>
      <c r="H17" s="288"/>
    </row>
    <row r="18" spans="1:16" ht="12" customHeight="1" x14ac:dyDescent="0.15">
      <c r="A18" s="284" t="s">
        <v>144</v>
      </c>
      <c r="B18" s="285"/>
      <c r="C18" s="281"/>
      <c r="D18" s="283"/>
      <c r="E18" s="283"/>
      <c r="F18" s="283"/>
      <c r="G18" s="283"/>
      <c r="H18" s="282"/>
    </row>
    <row r="19" spans="1:16" ht="6" customHeight="1" thickBot="1" x14ac:dyDescent="0.2">
      <c r="A19" s="306"/>
      <c r="B19" s="307"/>
      <c r="C19" s="307"/>
      <c r="D19" s="307"/>
      <c r="E19" s="307"/>
      <c r="F19" s="307"/>
      <c r="G19" s="307"/>
      <c r="H19" s="308"/>
    </row>
    <row r="20" spans="1:16" ht="12" thickTop="1" x14ac:dyDescent="0.15">
      <c r="A20" s="278" t="s">
        <v>85</v>
      </c>
      <c r="B20" s="279"/>
      <c r="C20" s="279"/>
      <c r="D20" s="279"/>
      <c r="E20" s="279"/>
      <c r="F20" s="279"/>
      <c r="G20" s="279"/>
      <c r="H20" s="280"/>
    </row>
    <row r="21" spans="1:16" ht="12.75" customHeight="1" x14ac:dyDescent="0.15">
      <c r="A21" s="286" t="s">
        <v>18</v>
      </c>
      <c r="B21" s="288"/>
      <c r="C21" s="281"/>
      <c r="D21" s="283"/>
      <c r="E21" s="283"/>
      <c r="F21" s="283"/>
      <c r="G21" s="283"/>
      <c r="H21" s="282"/>
    </row>
    <row r="22" spans="1:16" ht="8.25" customHeight="1" x14ac:dyDescent="0.15">
      <c r="A22" s="286"/>
      <c r="B22" s="287"/>
      <c r="C22" s="287"/>
      <c r="D22" s="287"/>
      <c r="E22" s="287"/>
      <c r="F22" s="287"/>
      <c r="G22" s="287"/>
      <c r="H22" s="288"/>
    </row>
    <row r="23" spans="1:16" x14ac:dyDescent="0.15">
      <c r="A23" s="90" t="s">
        <v>20</v>
      </c>
      <c r="B23" s="95"/>
      <c r="C23" s="291" t="s">
        <v>108</v>
      </c>
      <c r="D23" s="292"/>
      <c r="E23" s="99" t="s">
        <v>3</v>
      </c>
      <c r="F23" s="98" t="s">
        <v>19</v>
      </c>
      <c r="G23" s="99" t="s">
        <v>4</v>
      </c>
      <c r="H23" s="99" t="s">
        <v>5</v>
      </c>
    </row>
    <row r="24" spans="1:16" x14ac:dyDescent="0.15">
      <c r="A24" s="100"/>
      <c r="B24" s="83" t="s">
        <v>15</v>
      </c>
      <c r="C24" s="281"/>
      <c r="D24" s="282"/>
      <c r="E24" s="81"/>
      <c r="F24" s="81"/>
      <c r="G24" s="81"/>
      <c r="H24" s="81"/>
      <c r="J24" s="49" t="str">
        <f>IF(NOT(C24=""),C23,IF(NOT(E24=""),E23,IF(NOT(F24=""),F23,IF(NOT(G24=""),F23,IF(NOT(H24=""),H23,"")))))</f>
        <v/>
      </c>
    </row>
    <row r="25" spans="1:16" s="89" customFormat="1" x14ac:dyDescent="0.15">
      <c r="A25" s="135"/>
      <c r="B25" s="136"/>
      <c r="C25" s="136"/>
      <c r="D25" s="134"/>
      <c r="E25" s="137"/>
      <c r="F25" s="136"/>
      <c r="G25" s="136"/>
      <c r="H25" s="84"/>
      <c r="J25" s="49"/>
    </row>
    <row r="26" spans="1:16" ht="3.75" customHeight="1" x14ac:dyDescent="0.15">
      <c r="A26" s="101"/>
      <c r="B26" s="83"/>
      <c r="C26" s="83"/>
      <c r="D26" s="83"/>
      <c r="E26" s="83"/>
      <c r="F26" s="83"/>
      <c r="G26" s="83"/>
      <c r="H26" s="84"/>
      <c r="I26" s="17"/>
      <c r="J26" s="17"/>
      <c r="K26" s="17"/>
    </row>
    <row r="27" spans="1:16" ht="6" customHeight="1" x14ac:dyDescent="0.15">
      <c r="A27" s="119"/>
      <c r="B27" s="120"/>
      <c r="C27" s="120"/>
      <c r="D27" s="120"/>
      <c r="E27" s="120"/>
      <c r="F27" s="120"/>
      <c r="G27" s="120"/>
      <c r="H27" s="121"/>
    </row>
    <row r="28" spans="1:16" x14ac:dyDescent="0.15">
      <c r="A28" s="125" t="s">
        <v>127</v>
      </c>
      <c r="B28" s="126"/>
      <c r="C28" s="126"/>
      <c r="D28" s="126"/>
      <c r="E28" s="126"/>
      <c r="F28" s="126"/>
      <c r="G28" s="126"/>
      <c r="H28" s="127"/>
    </row>
    <row r="29" spans="1:16" ht="12.75" customHeight="1" outlineLevel="1" x14ac:dyDescent="0.15">
      <c r="A29" s="108" t="s">
        <v>23</v>
      </c>
      <c r="B29" s="83"/>
      <c r="C29" s="83"/>
      <c r="D29" s="83"/>
      <c r="E29" s="83"/>
      <c r="F29" s="83"/>
      <c r="G29" s="83"/>
      <c r="H29" s="84"/>
    </row>
    <row r="30" spans="1:16" ht="28.5" customHeight="1" outlineLevel="1" x14ac:dyDescent="0.15">
      <c r="A30" s="109" t="s">
        <v>8</v>
      </c>
      <c r="B30" s="316" t="s">
        <v>9</v>
      </c>
      <c r="C30" s="316"/>
      <c r="D30" s="110" t="s">
        <v>94</v>
      </c>
      <c r="E30" s="110" t="s">
        <v>22</v>
      </c>
      <c r="F30" s="110" t="s">
        <v>10</v>
      </c>
      <c r="G30" s="110" t="s">
        <v>130</v>
      </c>
      <c r="H30" s="110" t="s">
        <v>129</v>
      </c>
    </row>
    <row r="31" spans="1:16" ht="14.1" customHeight="1" outlineLevel="1" x14ac:dyDescent="0.2">
      <c r="A31" s="87" t="s">
        <v>11</v>
      </c>
      <c r="B31" s="259" t="s">
        <v>89</v>
      </c>
      <c r="C31" s="315"/>
      <c r="D31" s="122">
        <f ca="1">INDIRECT(A31&amp;"!"&amp;"e120",TRUE)-INDIRECT(A31&amp;"!"&amp;"f120",TRUE)</f>
        <v>0</v>
      </c>
      <c r="E31" s="122">
        <f ca="1">INDIRECT(A31&amp;"!"&amp;"f120",TRUE)</f>
        <v>0</v>
      </c>
      <c r="F31" s="122">
        <f ca="1">D31+E31</f>
        <v>0</v>
      </c>
      <c r="G31" s="122">
        <f ca="1">INDIRECT(A31&amp;"!"&amp;"g120",TRUE)</f>
        <v>0</v>
      </c>
      <c r="H31" s="122">
        <f ca="1">F31-G31</f>
        <v>0</v>
      </c>
      <c r="P31" s="59"/>
    </row>
    <row r="32" spans="1:16" ht="14.1" customHeight="1" outlineLevel="1" x14ac:dyDescent="0.15">
      <c r="A32" s="87" t="s">
        <v>137</v>
      </c>
      <c r="B32" s="259" t="s">
        <v>96</v>
      </c>
      <c r="C32" s="261"/>
      <c r="D32" s="122">
        <f t="shared" ref="D32:D38" ca="1" si="0">INDIRECT(A32&amp;"!"&amp;"e120",TRUE)-INDIRECT(A32&amp;"!"&amp;"f120",TRUE)</f>
        <v>0</v>
      </c>
      <c r="E32" s="122">
        <f t="shared" ref="E32:E37" ca="1" si="1">INDIRECT(A32&amp;"!"&amp;"f120",TRUE)</f>
        <v>0</v>
      </c>
      <c r="F32" s="122">
        <f t="shared" ref="F32:F38" ca="1" si="2">D32+E32</f>
        <v>0</v>
      </c>
      <c r="G32" s="122">
        <f t="shared" ref="G32:G37" ca="1" si="3">INDIRECT(A32&amp;"!"&amp;"g120",TRUE)</f>
        <v>0</v>
      </c>
      <c r="H32" s="122">
        <f t="shared" ref="H32:H38" ca="1" si="4">F32-G32</f>
        <v>0</v>
      </c>
    </row>
    <row r="33" spans="1:8" ht="14.1" customHeight="1" outlineLevel="1" x14ac:dyDescent="0.15">
      <c r="A33" s="87" t="s">
        <v>12</v>
      </c>
      <c r="B33" s="259" t="s">
        <v>90</v>
      </c>
      <c r="C33" s="261"/>
      <c r="D33" s="122">
        <f t="shared" ca="1" si="0"/>
        <v>0</v>
      </c>
      <c r="E33" s="122">
        <f t="shared" ca="1" si="1"/>
        <v>0</v>
      </c>
      <c r="F33" s="122">
        <f t="shared" ca="1" si="2"/>
        <v>0</v>
      </c>
      <c r="G33" s="122">
        <f t="shared" ca="1" si="3"/>
        <v>0</v>
      </c>
      <c r="H33" s="122">
        <f t="shared" ca="1" si="4"/>
        <v>0</v>
      </c>
    </row>
    <row r="34" spans="1:8" ht="14.1" customHeight="1" outlineLevel="1" x14ac:dyDescent="0.2">
      <c r="A34" s="87" t="s">
        <v>13</v>
      </c>
      <c r="B34" s="259" t="s">
        <v>91</v>
      </c>
      <c r="C34" s="315"/>
      <c r="D34" s="122">
        <f t="shared" ca="1" si="0"/>
        <v>0</v>
      </c>
      <c r="E34" s="122">
        <f t="shared" ca="1" si="1"/>
        <v>0</v>
      </c>
      <c r="F34" s="122">
        <f t="shared" ca="1" si="2"/>
        <v>0</v>
      </c>
      <c r="G34" s="122">
        <f t="shared" ca="1" si="3"/>
        <v>0</v>
      </c>
      <c r="H34" s="122">
        <f t="shared" ca="1" si="4"/>
        <v>0</v>
      </c>
    </row>
    <row r="35" spans="1:8" ht="14.1" customHeight="1" outlineLevel="1" x14ac:dyDescent="0.15">
      <c r="A35" s="87" t="s">
        <v>136</v>
      </c>
      <c r="B35" s="259" t="s">
        <v>117</v>
      </c>
      <c r="C35" s="261"/>
      <c r="D35" s="122">
        <f t="shared" ca="1" si="0"/>
        <v>0</v>
      </c>
      <c r="E35" s="122">
        <f t="shared" ca="1" si="1"/>
        <v>0</v>
      </c>
      <c r="F35" s="122">
        <f t="shared" ca="1" si="2"/>
        <v>0</v>
      </c>
      <c r="G35" s="122">
        <f t="shared" ca="1" si="3"/>
        <v>0</v>
      </c>
      <c r="H35" s="122">
        <f t="shared" ca="1" si="4"/>
        <v>0</v>
      </c>
    </row>
    <row r="36" spans="1:8" ht="14.1" customHeight="1" outlineLevel="1" x14ac:dyDescent="0.15">
      <c r="A36" s="87" t="s">
        <v>138</v>
      </c>
      <c r="B36" s="259" t="s">
        <v>110</v>
      </c>
      <c r="C36" s="261"/>
      <c r="D36" s="122">
        <f t="shared" ca="1" si="0"/>
        <v>0</v>
      </c>
      <c r="E36" s="122">
        <f t="shared" ca="1" si="1"/>
        <v>0</v>
      </c>
      <c r="F36" s="122">
        <f t="shared" ca="1" si="2"/>
        <v>0</v>
      </c>
      <c r="G36" s="122">
        <f t="shared" ca="1" si="3"/>
        <v>0</v>
      </c>
      <c r="H36" s="122">
        <f t="shared" ca="1" si="4"/>
        <v>0</v>
      </c>
    </row>
    <row r="37" spans="1:8" ht="14.1" customHeight="1" outlineLevel="1" x14ac:dyDescent="0.15">
      <c r="A37" s="87" t="s">
        <v>14</v>
      </c>
      <c r="B37" s="259" t="s">
        <v>92</v>
      </c>
      <c r="C37" s="261"/>
      <c r="D37" s="122">
        <f t="shared" ca="1" si="0"/>
        <v>0</v>
      </c>
      <c r="E37" s="122">
        <f t="shared" ca="1" si="1"/>
        <v>0</v>
      </c>
      <c r="F37" s="122">
        <f t="shared" ca="1" si="2"/>
        <v>0</v>
      </c>
      <c r="G37" s="122">
        <f t="shared" ca="1" si="3"/>
        <v>0</v>
      </c>
      <c r="H37" s="122">
        <f t="shared" ca="1" si="4"/>
        <v>0</v>
      </c>
    </row>
    <row r="38" spans="1:8" ht="14.1" customHeight="1" outlineLevel="1" x14ac:dyDescent="0.15">
      <c r="A38" s="87" t="s">
        <v>139</v>
      </c>
      <c r="B38" s="259" t="s">
        <v>93</v>
      </c>
      <c r="C38" s="261"/>
      <c r="D38" s="122">
        <f t="shared" ca="1" si="0"/>
        <v>0</v>
      </c>
      <c r="E38" s="64"/>
      <c r="F38" s="122">
        <f t="shared" ca="1" si="2"/>
        <v>0</v>
      </c>
      <c r="G38" s="64"/>
      <c r="H38" s="122">
        <f t="shared" ca="1" si="4"/>
        <v>0</v>
      </c>
    </row>
    <row r="39" spans="1:8" ht="14.1" customHeight="1" outlineLevel="1" x14ac:dyDescent="0.15">
      <c r="A39" s="111"/>
      <c r="B39" s="317"/>
      <c r="C39" s="317"/>
      <c r="D39" s="123"/>
      <c r="E39" s="123"/>
      <c r="F39" s="122">
        <f t="shared" ref="F39:F43" si="5">D39+E39</f>
        <v>0</v>
      </c>
      <c r="G39" s="123"/>
      <c r="H39" s="122">
        <f t="shared" ref="H39:H43" si="6">F39-G39</f>
        <v>0</v>
      </c>
    </row>
    <row r="40" spans="1:8" ht="14.1" customHeight="1" outlineLevel="1" x14ac:dyDescent="0.2">
      <c r="A40" s="112"/>
      <c r="B40" s="314"/>
      <c r="C40" s="313"/>
      <c r="D40" s="123"/>
      <c r="E40" s="123"/>
      <c r="F40" s="122">
        <f t="shared" si="5"/>
        <v>0</v>
      </c>
      <c r="G40" s="123"/>
      <c r="H40" s="122">
        <f t="shared" si="6"/>
        <v>0</v>
      </c>
    </row>
    <row r="41" spans="1:8" ht="14.1" customHeight="1" outlineLevel="1" x14ac:dyDescent="0.2">
      <c r="A41" s="111"/>
      <c r="B41" s="281"/>
      <c r="C41" s="313"/>
      <c r="D41" s="123"/>
      <c r="E41" s="123"/>
      <c r="F41" s="122">
        <f t="shared" si="5"/>
        <v>0</v>
      </c>
      <c r="G41" s="123"/>
      <c r="H41" s="122">
        <f>F41-G41</f>
        <v>0</v>
      </c>
    </row>
    <row r="42" spans="1:8" ht="14.1" customHeight="1" outlineLevel="1" x14ac:dyDescent="0.2">
      <c r="A42" s="111"/>
      <c r="B42" s="281"/>
      <c r="C42" s="313"/>
      <c r="D42" s="123"/>
      <c r="E42" s="123"/>
      <c r="F42" s="122">
        <f t="shared" si="5"/>
        <v>0</v>
      </c>
      <c r="G42" s="123"/>
      <c r="H42" s="122">
        <f t="shared" si="6"/>
        <v>0</v>
      </c>
    </row>
    <row r="43" spans="1:8" ht="14.1" customHeight="1" outlineLevel="1" x14ac:dyDescent="0.2">
      <c r="A43" s="111"/>
      <c r="B43" s="281"/>
      <c r="C43" s="313"/>
      <c r="D43" s="123"/>
      <c r="E43" s="123"/>
      <c r="F43" s="122">
        <f t="shared" si="5"/>
        <v>0</v>
      </c>
      <c r="G43" s="123"/>
      <c r="H43" s="122">
        <f t="shared" si="6"/>
        <v>0</v>
      </c>
    </row>
    <row r="44" spans="1:8" ht="14.1" customHeight="1" outlineLevel="1" x14ac:dyDescent="0.15">
      <c r="A44" s="119"/>
      <c r="B44" s="120"/>
      <c r="C44" s="120"/>
      <c r="D44" s="120"/>
      <c r="E44" s="121"/>
      <c r="F44" s="88" t="s">
        <v>6</v>
      </c>
      <c r="G44" s="122">
        <f ca="1">SUM(G31:G43)</f>
        <v>0</v>
      </c>
      <c r="H44" s="122">
        <f ca="1">SUM(H31:H43)</f>
        <v>0</v>
      </c>
    </row>
    <row r="45" spans="1:8" ht="14.1" customHeight="1" outlineLevel="1" x14ac:dyDescent="0.15">
      <c r="A45" s="92"/>
      <c r="B45" s="93"/>
      <c r="C45" s="93"/>
      <c r="D45" s="93"/>
      <c r="E45" s="94"/>
      <c r="F45" s="50" t="s">
        <v>104</v>
      </c>
      <c r="G45" s="51"/>
      <c r="H45" s="52" t="str">
        <f ca="1">IF(BYG_T_USR=0,"",
INDEX(Tabel1[],MATCH(Bygningstype,Tabel1[Bygningstype],0),3))</f>
        <v/>
      </c>
    </row>
    <row r="46" spans="1:8" ht="14.1" customHeight="1" outlineLevel="1" x14ac:dyDescent="0.15">
      <c r="A46" s="92"/>
      <c r="B46" s="170" t="str">
        <f>IF(J24="","NB: Skadestype ikke valgt. Se pkt. 3","")</f>
        <v>NB: Skadestype ikke valgt. Se pkt. 3</v>
      </c>
      <c r="C46" s="93"/>
      <c r="D46" s="93"/>
      <c r="E46" s="94"/>
      <c r="F46" s="50" t="s">
        <v>124</v>
      </c>
      <c r="G46" s="51"/>
      <c r="H46" s="122" t="str">
        <f ca="1">IF(BYG_T_USR=0,"",
INDEX(Tabel1[],MATCH(Bygningstype,Tabel1[Bygningstype],0),4))</f>
        <v/>
      </c>
    </row>
    <row r="47" spans="1:8" ht="14.1" customHeight="1" outlineLevel="1" x14ac:dyDescent="0.15">
      <c r="A47" s="92"/>
      <c r="B47" s="93"/>
      <c r="C47" s="93"/>
      <c r="D47" s="93"/>
      <c r="E47" s="94"/>
      <c r="F47" s="272" t="s">
        <v>125</v>
      </c>
      <c r="G47" s="274"/>
      <c r="H47" s="122" t="str">
        <f ca="1">IF(BYG_T_USR=0,"",
INDEX(Tabel1[],MATCH(Bygningstype,Tabel1[Bygningstype],0),5))</f>
        <v/>
      </c>
    </row>
    <row r="48" spans="1:8" outlineLevel="1" x14ac:dyDescent="0.15">
      <c r="A48" s="92"/>
      <c r="B48" s="93"/>
      <c r="C48" s="93"/>
      <c r="D48" s="93"/>
      <c r="E48" s="94"/>
      <c r="F48" s="272" t="s">
        <v>126</v>
      </c>
      <c r="G48" s="274"/>
      <c r="H48" s="124">
        <f ca="1">IF(BYG_T_USR=0,0,
IF(H45*H44&lt;H46,H46,IF(H45*H44&gt;H47,H47,H45*H44)))</f>
        <v>0</v>
      </c>
    </row>
    <row r="49" spans="1:8" outlineLevel="1" x14ac:dyDescent="0.15">
      <c r="A49" s="141" t="s">
        <v>7</v>
      </c>
      <c r="B49" s="82"/>
      <c r="C49" s="102"/>
      <c r="D49" s="93"/>
      <c r="E49" s="94"/>
      <c r="F49" s="265" t="s">
        <v>131</v>
      </c>
      <c r="G49" s="266"/>
      <c r="H49" s="67">
        <f ca="1">IF(BYG_T_USR-BYG_SR_Sag&lt;0,0,BYG_T_USR-BYG_SR_Sag)</f>
        <v>0</v>
      </c>
    </row>
    <row r="50" spans="1:8" x14ac:dyDescent="0.15">
      <c r="A50" s="131"/>
      <c r="B50" s="129"/>
      <c r="C50" s="129"/>
      <c r="D50" s="129"/>
      <c r="E50" s="129"/>
      <c r="F50" s="129"/>
      <c r="G50" s="129"/>
      <c r="H50" s="130"/>
    </row>
    <row r="51" spans="1:8" ht="14.25" customHeight="1" outlineLevel="1" x14ac:dyDescent="0.15">
      <c r="A51" s="267" t="s">
        <v>24</v>
      </c>
      <c r="B51" s="268"/>
      <c r="C51" s="268"/>
      <c r="D51" s="268"/>
      <c r="E51" s="268"/>
      <c r="F51" s="268"/>
      <c r="G51" s="268"/>
      <c r="H51" s="277"/>
    </row>
    <row r="52" spans="1:8" ht="15" customHeight="1" outlineLevel="1" x14ac:dyDescent="0.15">
      <c r="A52" s="272" t="s">
        <v>26</v>
      </c>
      <c r="B52" s="273"/>
      <c r="C52" s="273"/>
      <c r="D52" s="273"/>
      <c r="E52" s="274"/>
      <c r="F52" s="272" t="s">
        <v>6</v>
      </c>
      <c r="G52" s="274"/>
      <c r="H52" s="122">
        <f>Løsøre!I101</f>
        <v>0</v>
      </c>
    </row>
    <row r="53" spans="1:8" ht="15" customHeight="1" outlineLevel="1" x14ac:dyDescent="0.15">
      <c r="A53" s="119"/>
      <c r="B53" s="120"/>
      <c r="C53" s="120"/>
      <c r="D53" s="120"/>
      <c r="E53" s="121"/>
      <c r="F53" s="50" t="s">
        <v>104</v>
      </c>
      <c r="G53" s="51"/>
      <c r="H53" s="52" t="str">
        <f>IF(LØS_T_USR=0,"",
INDEX(Tabel1[],MATCH(Bygningstype,Tabel1[Bygningstype],0)+1,3))</f>
        <v/>
      </c>
    </row>
    <row r="54" spans="1:8" ht="15" customHeight="1" outlineLevel="1" x14ac:dyDescent="0.15">
      <c r="A54" s="172" t="s">
        <v>168</v>
      </c>
      <c r="B54" s="93"/>
      <c r="C54" s="93"/>
      <c r="D54" s="93"/>
      <c r="E54" s="94"/>
      <c r="F54" s="50" t="s">
        <v>124</v>
      </c>
      <c r="G54" s="51"/>
      <c r="H54" s="122" t="str">
        <f>IF(LØS_T_USR=0,"",
INDEX(Tabel1[],MATCH(Bygningstype,Tabel1[Bygningstype],0)+1,4))</f>
        <v/>
      </c>
    </row>
    <row r="55" spans="1:8" ht="15" customHeight="1" outlineLevel="1" x14ac:dyDescent="0.15">
      <c r="A55" s="92" t="s">
        <v>169</v>
      </c>
      <c r="B55" s="93"/>
      <c r="C55" s="93"/>
      <c r="D55" s="93"/>
      <c r="E55" s="94"/>
      <c r="F55" s="272" t="s">
        <v>125</v>
      </c>
      <c r="G55" s="274"/>
      <c r="H55" s="122" t="str">
        <f>IF(LØS_T_USR=0,"",
INDEX(Tabel1[],MATCH(Bygningstype,Tabel1[Bygningstype],0)+1,5))</f>
        <v/>
      </c>
    </row>
    <row r="56" spans="1:8" outlineLevel="1" x14ac:dyDescent="0.15">
      <c r="A56" s="171" t="s">
        <v>170</v>
      </c>
      <c r="B56" s="132"/>
      <c r="C56" s="132"/>
      <c r="D56" s="132"/>
      <c r="E56" s="133"/>
      <c r="F56" s="272" t="s">
        <v>126</v>
      </c>
      <c r="G56" s="274"/>
      <c r="H56" s="124">
        <f>IF(LØS_T_USR=0,0,
IF(H53*H52&lt;H54,H54,IF(H53*H52&gt;H55,H55,H53*H52)))</f>
        <v>0</v>
      </c>
    </row>
    <row r="57" spans="1:8" outlineLevel="1" x14ac:dyDescent="0.15">
      <c r="A57" s="141" t="s">
        <v>7</v>
      </c>
      <c r="B57" s="82"/>
      <c r="C57" s="97"/>
      <c r="D57" s="132"/>
      <c r="E57" s="133"/>
      <c r="F57" s="265" t="s">
        <v>131</v>
      </c>
      <c r="G57" s="266"/>
      <c r="H57" s="67">
        <f>IF(LØS_T_USR-LØS_SR_Sag&lt;0,0,LØS_T_USR-LØS_SR_Sag)</f>
        <v>0</v>
      </c>
    </row>
    <row r="58" spans="1:8" s="19" customFormat="1" ht="6.75" customHeight="1" x14ac:dyDescent="0.15">
      <c r="A58" s="80"/>
      <c r="B58" s="107"/>
      <c r="C58" s="107"/>
      <c r="D58" s="107"/>
      <c r="E58" s="107"/>
      <c r="F58" s="107"/>
      <c r="G58" s="107"/>
      <c r="H58" s="128"/>
    </row>
    <row r="59" spans="1:8" outlineLevel="1" x14ac:dyDescent="0.15">
      <c r="A59" s="278" t="s">
        <v>25</v>
      </c>
      <c r="B59" s="279"/>
      <c r="C59" s="279"/>
      <c r="D59" s="279"/>
      <c r="E59" s="279"/>
      <c r="F59" s="279"/>
      <c r="G59" s="279"/>
      <c r="H59" s="280"/>
    </row>
    <row r="60" spans="1:8" ht="15" customHeight="1" outlineLevel="1" x14ac:dyDescent="0.15">
      <c r="A60" s="272" t="s">
        <v>28</v>
      </c>
      <c r="B60" s="273"/>
      <c r="C60" s="273"/>
      <c r="D60" s="273"/>
      <c r="E60" s="274"/>
      <c r="F60" s="272" t="s">
        <v>6</v>
      </c>
      <c r="G60" s="274"/>
      <c r="H60" s="122">
        <f>Afgrøder!K46</f>
        <v>0</v>
      </c>
    </row>
    <row r="61" spans="1:8" ht="15" customHeight="1" outlineLevel="1" x14ac:dyDescent="0.15">
      <c r="A61" s="119"/>
      <c r="B61" s="120"/>
      <c r="C61" s="120"/>
      <c r="D61" s="120"/>
      <c r="E61" s="121"/>
      <c r="F61" s="50" t="s">
        <v>104</v>
      </c>
      <c r="G61" s="51"/>
      <c r="H61" s="52" t="str">
        <f>IF(Af_T_USR=0,"",
INDEX(Tabel1[],MATCH(Bygningstype,Tabel1[Bygningstype],0),3))</f>
        <v/>
      </c>
    </row>
    <row r="62" spans="1:8" ht="15" customHeight="1" outlineLevel="1" x14ac:dyDescent="0.15">
      <c r="A62" s="105" t="s">
        <v>145</v>
      </c>
      <c r="B62" s="93"/>
      <c r="C62" s="93"/>
      <c r="D62" s="93"/>
      <c r="E62" s="94"/>
      <c r="F62" s="50" t="s">
        <v>124</v>
      </c>
      <c r="G62" s="51"/>
      <c r="H62" s="122" t="str">
        <f>IF(Af_T_USR=0,"",
INDEX(Tabel1[],MATCH(Bygningstype,Tabel1[Bygningstype],0),4))</f>
        <v/>
      </c>
    </row>
    <row r="63" spans="1:8" ht="15" customHeight="1" outlineLevel="1" x14ac:dyDescent="0.15">
      <c r="A63" s="92"/>
      <c r="B63" s="93"/>
      <c r="C63" s="93"/>
      <c r="D63" s="93"/>
      <c r="E63" s="94"/>
      <c r="F63" s="272" t="s">
        <v>125</v>
      </c>
      <c r="G63" s="274"/>
      <c r="H63" s="122" t="str">
        <f>IF(Af_T_USR=0,"",
INDEX(Tabel1[],MATCH(Bygningstype,Tabel1[Bygningstype],0),5))</f>
        <v/>
      </c>
    </row>
    <row r="64" spans="1:8" outlineLevel="1" x14ac:dyDescent="0.15">
      <c r="A64" s="92"/>
      <c r="B64" s="93"/>
      <c r="C64" s="93"/>
      <c r="D64" s="93"/>
      <c r="E64" s="94"/>
      <c r="F64" s="272" t="s">
        <v>126</v>
      </c>
      <c r="G64" s="274"/>
      <c r="H64" s="124" t="str">
        <f>IF(H60=0,"",
IF(LØS_SR_Sag=LØS_SR_Mi,"trukket af løsøre",
IF(H61*H60&lt;H62,H62,
IF(H61*H60&gt;H63,H63,H61*H60))))</f>
        <v/>
      </c>
    </row>
    <row r="65" spans="1:8" outlineLevel="1" x14ac:dyDescent="0.15">
      <c r="A65" s="141" t="s">
        <v>7</v>
      </c>
      <c r="B65" s="82"/>
      <c r="C65" s="97"/>
      <c r="D65" s="132"/>
      <c r="E65" s="133"/>
      <c r="F65" s="265" t="s">
        <v>131</v>
      </c>
      <c r="G65" s="266"/>
      <c r="H65" s="67">
        <f>IF(Af_T_USR=0,0,
IF(LØS_SR_Sag=LØS_SR_Mi,Af_T_USR,
IF(Af_T_USR-H64&lt;0,0,Af_T_USR-H64)))</f>
        <v>0</v>
      </c>
    </row>
    <row r="66" spans="1:8" s="19" customFormat="1" ht="8.25" customHeight="1" x14ac:dyDescent="0.15">
      <c r="A66" s="115"/>
      <c r="B66" s="85"/>
      <c r="C66" s="85"/>
      <c r="D66" s="85"/>
      <c r="E66" s="85"/>
      <c r="F66" s="85"/>
      <c r="G66" s="85"/>
      <c r="H66" s="86"/>
    </row>
    <row r="67" spans="1:8" s="106" customFormat="1" outlineLevel="1" x14ac:dyDescent="0.15">
      <c r="A67" s="269" t="s">
        <v>174</v>
      </c>
      <c r="B67" s="270"/>
      <c r="C67" s="270"/>
      <c r="D67" s="270"/>
      <c r="E67" s="270"/>
      <c r="F67" s="270"/>
      <c r="G67" s="270"/>
      <c r="H67" s="271"/>
    </row>
    <row r="68" spans="1:8" s="106" customFormat="1" ht="15" customHeight="1" outlineLevel="1" x14ac:dyDescent="0.15">
      <c r="A68" s="272" t="s">
        <v>172</v>
      </c>
      <c r="B68" s="273"/>
      <c r="C68" s="273"/>
      <c r="D68" s="273"/>
      <c r="E68" s="274"/>
      <c r="F68" s="269" t="s">
        <v>131</v>
      </c>
      <c r="G68" s="271"/>
      <c r="H68" s="122">
        <f>Skadesbegrænsning!E120</f>
        <v>0</v>
      </c>
    </row>
    <row r="69" spans="1:8" s="106" customFormat="1" ht="8.25" customHeight="1" outlineLevel="1" x14ac:dyDescent="0.15">
      <c r="A69" s="101"/>
      <c r="B69" s="83"/>
      <c r="C69" s="83"/>
      <c r="D69" s="83"/>
      <c r="E69" s="83"/>
      <c r="F69" s="83"/>
      <c r="G69" s="83"/>
      <c r="H69" s="84"/>
    </row>
    <row r="70" spans="1:8" s="106" customFormat="1" outlineLevel="1" x14ac:dyDescent="0.15">
      <c r="A70" s="141" t="s">
        <v>7</v>
      </c>
      <c r="B70" s="82"/>
      <c r="C70" s="83"/>
      <c r="D70" s="83"/>
      <c r="E70" s="83"/>
      <c r="F70" s="83"/>
      <c r="G70" s="83"/>
      <c r="H70" s="84"/>
    </row>
    <row r="71" spans="1:8" s="106" customFormat="1" ht="8.25" customHeight="1" x14ac:dyDescent="0.15">
      <c r="A71" s="101"/>
      <c r="B71" s="83"/>
      <c r="C71" s="83"/>
      <c r="D71" s="83"/>
      <c r="E71" s="83"/>
      <c r="F71" s="83"/>
      <c r="G71" s="83"/>
      <c r="H71" s="84"/>
    </row>
    <row r="72" spans="1:8" s="106" customFormat="1" outlineLevel="1" x14ac:dyDescent="0.15">
      <c r="A72" s="269" t="s">
        <v>176</v>
      </c>
      <c r="B72" s="270"/>
      <c r="C72" s="270"/>
      <c r="D72" s="270"/>
      <c r="E72" s="270"/>
      <c r="F72" s="270"/>
      <c r="G72" s="270"/>
      <c r="H72" s="271"/>
    </row>
    <row r="73" spans="1:8" s="106" customFormat="1" ht="12" customHeight="1" outlineLevel="1" x14ac:dyDescent="0.15">
      <c r="A73" s="272" t="s">
        <v>173</v>
      </c>
      <c r="B73" s="273"/>
      <c r="C73" s="273"/>
      <c r="D73" s="273"/>
      <c r="E73" s="274"/>
      <c r="F73" s="269" t="s">
        <v>131</v>
      </c>
      <c r="G73" s="271"/>
      <c r="H73" s="122">
        <f>IF(Bygningstype="Helårshus",
Genhusning!C43,
0)</f>
        <v>0</v>
      </c>
    </row>
    <row r="74" spans="1:8" s="106" customFormat="1" ht="8.25" customHeight="1" outlineLevel="1" x14ac:dyDescent="0.15">
      <c r="A74" s="101"/>
      <c r="B74" s="83"/>
      <c r="C74" s="83"/>
      <c r="D74" s="83"/>
      <c r="E74" s="83"/>
      <c r="F74" s="83"/>
      <c r="G74" s="83"/>
      <c r="H74" s="84"/>
    </row>
    <row r="75" spans="1:8" s="106" customFormat="1" outlineLevel="1" x14ac:dyDescent="0.15">
      <c r="A75" s="141" t="s">
        <v>7</v>
      </c>
      <c r="B75" s="82"/>
      <c r="C75" s="83"/>
      <c r="D75" s="83"/>
      <c r="E75" s="83"/>
      <c r="F75" s="83"/>
      <c r="G75" s="83"/>
      <c r="H75" s="84"/>
    </row>
    <row r="76" spans="1:8" s="106" customFormat="1" ht="8.25" customHeight="1" x14ac:dyDescent="0.15">
      <c r="A76" s="101"/>
      <c r="B76" s="83"/>
      <c r="C76" s="83"/>
      <c r="D76" s="83"/>
      <c r="E76" s="83"/>
      <c r="F76" s="83"/>
      <c r="G76" s="83"/>
      <c r="H76" s="84"/>
    </row>
    <row r="77" spans="1:8" s="19" customFormat="1" ht="7.5" customHeight="1" x14ac:dyDescent="0.15">
      <c r="A77" s="116"/>
      <c r="B77" s="117"/>
      <c r="C77" s="117"/>
      <c r="D77" s="117"/>
      <c r="E77" s="117"/>
      <c r="F77" s="117"/>
      <c r="G77" s="117"/>
      <c r="H77" s="118"/>
    </row>
    <row r="78" spans="1:8" s="19" customFormat="1" ht="12.75" customHeight="1" x14ac:dyDescent="0.15">
      <c r="A78" s="267" t="s">
        <v>114</v>
      </c>
      <c r="B78" s="268"/>
      <c r="C78" s="83"/>
      <c r="D78" s="83"/>
      <c r="E78" s="83"/>
      <c r="F78" s="275" t="s">
        <v>175</v>
      </c>
      <c r="G78" s="276"/>
      <c r="H78" s="181">
        <f ca="1">BYG_T_MSR+LØS_T_MSR+Af_T_MSR+T_SKB+T_GHNS</f>
        <v>0</v>
      </c>
    </row>
    <row r="79" spans="1:8" s="19" customFormat="1" ht="6.75" customHeight="1" x14ac:dyDescent="0.15">
      <c r="A79" s="101"/>
      <c r="B79" s="83"/>
      <c r="C79" s="83"/>
      <c r="D79" s="83"/>
      <c r="E79" s="83"/>
      <c r="F79" s="182"/>
      <c r="G79" s="182"/>
      <c r="H79" s="183"/>
    </row>
    <row r="80" spans="1:8" s="19" customFormat="1" ht="4.5" customHeight="1" x14ac:dyDescent="0.15">
      <c r="A80" s="115"/>
      <c r="B80" s="85"/>
      <c r="C80" s="85"/>
      <c r="D80" s="85"/>
      <c r="E80" s="85"/>
      <c r="F80" s="85"/>
      <c r="G80" s="85"/>
      <c r="H80" s="86"/>
    </row>
    <row r="81" spans="1:8" ht="18" customHeight="1" x14ac:dyDescent="0.15">
      <c r="A81" s="262"/>
      <c r="B81" s="263"/>
      <c r="C81" s="263"/>
      <c r="D81" s="264"/>
      <c r="E81" s="262"/>
      <c r="F81" s="263"/>
      <c r="G81" s="263"/>
      <c r="H81" s="264"/>
    </row>
    <row r="82" spans="1:8" ht="12.75" customHeight="1" x14ac:dyDescent="0.15">
      <c r="A82" s="259" t="s">
        <v>86</v>
      </c>
      <c r="B82" s="260"/>
      <c r="C82" s="260"/>
      <c r="D82" s="260"/>
      <c r="E82" s="260" t="s">
        <v>146</v>
      </c>
      <c r="F82" s="260"/>
      <c r="G82" s="260"/>
      <c r="H82" s="261"/>
    </row>
  </sheetData>
  <sheetProtection sheet="1" selectLockedCells="1"/>
  <mergeCells count="73">
    <mergeCell ref="B30:C30"/>
    <mergeCell ref="B39:C39"/>
    <mergeCell ref="B42:C42"/>
    <mergeCell ref="B36:C36"/>
    <mergeCell ref="B38:C38"/>
    <mergeCell ref="B43:C43"/>
    <mergeCell ref="B41:C41"/>
    <mergeCell ref="B40:C40"/>
    <mergeCell ref="B37:C37"/>
    <mergeCell ref="B31:C31"/>
    <mergeCell ref="B34:C34"/>
    <mergeCell ref="B32:C32"/>
    <mergeCell ref="B33:C33"/>
    <mergeCell ref="B35:C35"/>
    <mergeCell ref="G7:H7"/>
    <mergeCell ref="C7:D7"/>
    <mergeCell ref="A19:H19"/>
    <mergeCell ref="A22:H22"/>
    <mergeCell ref="A21:B21"/>
    <mergeCell ref="A8:H8"/>
    <mergeCell ref="A9:H9"/>
    <mergeCell ref="C10:H10"/>
    <mergeCell ref="A10:B10"/>
    <mergeCell ref="A13:H13"/>
    <mergeCell ref="A11:H11"/>
    <mergeCell ref="A12:B12"/>
    <mergeCell ref="C12:H12"/>
    <mergeCell ref="A1:F1"/>
    <mergeCell ref="G1:H1"/>
    <mergeCell ref="A6:H6"/>
    <mergeCell ref="A4:H4"/>
    <mergeCell ref="G2:H2"/>
    <mergeCell ref="C24:D24"/>
    <mergeCell ref="C21:H21"/>
    <mergeCell ref="F14:H14"/>
    <mergeCell ref="C14:D14"/>
    <mergeCell ref="A14:B14"/>
    <mergeCell ref="F16:H16"/>
    <mergeCell ref="A15:H15"/>
    <mergeCell ref="A16:B16"/>
    <mergeCell ref="C18:H18"/>
    <mergeCell ref="C16:D16"/>
    <mergeCell ref="C23:D23"/>
    <mergeCell ref="A17:H17"/>
    <mergeCell ref="A18:B18"/>
    <mergeCell ref="A20:H20"/>
    <mergeCell ref="F47:G47"/>
    <mergeCell ref="A60:E60"/>
    <mergeCell ref="F60:G60"/>
    <mergeCell ref="F64:G64"/>
    <mergeCell ref="F49:G49"/>
    <mergeCell ref="F55:G55"/>
    <mergeCell ref="F63:G63"/>
    <mergeCell ref="F52:G52"/>
    <mergeCell ref="A51:H51"/>
    <mergeCell ref="A59:H59"/>
    <mergeCell ref="F56:G56"/>
    <mergeCell ref="F48:G48"/>
    <mergeCell ref="A52:E52"/>
    <mergeCell ref="F57:G57"/>
    <mergeCell ref="A82:D82"/>
    <mergeCell ref="E82:H82"/>
    <mergeCell ref="A81:D81"/>
    <mergeCell ref="E81:H81"/>
    <mergeCell ref="F65:G65"/>
    <mergeCell ref="A78:B78"/>
    <mergeCell ref="A67:H67"/>
    <mergeCell ref="A68:E68"/>
    <mergeCell ref="F68:G68"/>
    <mergeCell ref="A72:H72"/>
    <mergeCell ref="A73:E73"/>
    <mergeCell ref="F73:G73"/>
    <mergeCell ref="F78:G78"/>
  </mergeCells>
  <phoneticPr fontId="3" type="noConversion"/>
  <dataValidations count="3">
    <dataValidation type="list" allowBlank="1" showInputMessage="1" showErrorMessage="1" sqref="B49 B57 B65 B70 B75" xr:uid="{00000000-0002-0000-0300-000000000000}">
      <formula1>"Inkl. moms,Eksl. moms"</formula1>
    </dataValidation>
    <dataValidation type="list" allowBlank="1" showInputMessage="1" showErrorMessage="1" sqref="C24:H24" xr:uid="{00000000-0002-0000-0300-000001000000}">
      <formula1>"X"</formula1>
    </dataValidation>
    <dataValidation type="date" operator="greaterThan" allowBlank="1" showInputMessage="1" showErrorMessage="1" sqref="C7:D7 G2:H2" xr:uid="{00000000-0002-0000-0300-000002000000}">
      <formula1>40179</formula1>
    </dataValidation>
  </dataValidations>
  <pageMargins left="0.39370078740157483" right="0.39370078740157483" top="0.39370078740157483" bottom="0.39370078740157483" header="0" footer="0"/>
  <pageSetup paperSize="9" scale="80" orientation="portrait" r:id="rId1"/>
  <headerFooter alignWithMargins="0">
    <oddFooter>&amp;R&amp;8Side &amp;P af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4">
    <tabColor theme="9" tint="-0.249977111117893"/>
  </sheetPr>
  <dimension ref="A1:K126"/>
  <sheetViews>
    <sheetView zoomScale="85" zoomScaleNormal="85" zoomScaleSheetLayoutView="75" workbookViewId="0">
      <selection activeCell="A6" sqref="A6:K6"/>
    </sheetView>
  </sheetViews>
  <sheetFormatPr defaultColWidth="9.140625" defaultRowHeight="11.25" outlineLevelRow="1" x14ac:dyDescent="0.15"/>
  <cols>
    <col min="1" max="1" width="29.85546875" style="16" customWidth="1"/>
    <col min="2" max="2" width="7" style="16" customWidth="1"/>
    <col min="3" max="3" width="9.140625" style="16"/>
    <col min="4" max="4" width="13.140625" style="16" customWidth="1"/>
    <col min="5" max="5" width="12.7109375" style="16" customWidth="1"/>
    <col min="6" max="6" width="11" style="16" customWidth="1"/>
    <col min="7" max="7" width="10.85546875" style="16" customWidth="1"/>
    <col min="8" max="8" width="14.85546875" style="16" hidden="1" customWidth="1"/>
    <col min="9" max="9" width="13" style="16" hidden="1" customWidth="1"/>
    <col min="10" max="10" width="0.85546875" style="16" hidden="1" customWidth="1"/>
    <col min="11" max="11" width="15.42578125" style="16" customWidth="1"/>
    <col min="12" max="16384" width="9.140625" style="16"/>
  </cols>
  <sheetData>
    <row r="1" spans="1:11" x14ac:dyDescent="0.15">
      <c r="A1" s="293"/>
      <c r="B1" s="294"/>
      <c r="C1" s="294"/>
      <c r="D1" s="294"/>
      <c r="E1" s="294"/>
      <c r="F1" s="294"/>
      <c r="G1" s="294"/>
      <c r="H1" s="294"/>
      <c r="I1" s="294"/>
      <c r="J1" s="294"/>
      <c r="K1" s="329"/>
    </row>
    <row r="2" spans="1:11" x14ac:dyDescent="0.15">
      <c r="A2" s="332" t="s">
        <v>79</v>
      </c>
      <c r="B2" s="331"/>
      <c r="C2" s="331"/>
      <c r="D2" s="331"/>
      <c r="E2" s="331"/>
      <c r="F2" s="331"/>
      <c r="G2" s="331"/>
      <c r="H2" s="331"/>
      <c r="I2" s="331"/>
      <c r="J2" s="331"/>
      <c r="K2" s="333"/>
    </row>
    <row r="3" spans="1:11" x14ac:dyDescent="0.15">
      <c r="A3" s="334"/>
      <c r="B3" s="335"/>
      <c r="C3" s="335"/>
      <c r="D3" s="335"/>
      <c r="E3" s="335"/>
      <c r="F3" s="33"/>
      <c r="G3" s="35" t="s">
        <v>107</v>
      </c>
      <c r="H3" s="18"/>
      <c r="I3" s="18"/>
      <c r="J3" s="18"/>
      <c r="K3" s="39">
        <f>Opgørelsesskema!G1</f>
        <v>0</v>
      </c>
    </row>
    <row r="4" spans="1:11" x14ac:dyDescent="0.15">
      <c r="A4" s="336"/>
      <c r="B4" s="337"/>
      <c r="C4" s="337"/>
      <c r="D4" s="337"/>
      <c r="E4" s="337"/>
      <c r="F4" s="34"/>
      <c r="G4" s="35" t="s">
        <v>29</v>
      </c>
      <c r="H4" s="18"/>
      <c r="I4" s="18"/>
      <c r="J4" s="18"/>
      <c r="K4" s="226">
        <f>Opgørelsesskema!G2</f>
        <v>0</v>
      </c>
    </row>
    <row r="5" spans="1:11" x14ac:dyDescent="0.15">
      <c r="A5" s="265" t="s">
        <v>30</v>
      </c>
      <c r="B5" s="330"/>
      <c r="C5" s="330"/>
      <c r="D5" s="330"/>
      <c r="E5" s="330"/>
      <c r="F5" s="331"/>
      <c r="G5" s="330"/>
      <c r="H5" s="330"/>
      <c r="I5" s="330"/>
      <c r="J5" s="330"/>
      <c r="K5" s="266"/>
    </row>
    <row r="6" spans="1:11" ht="140.25" customHeight="1" x14ac:dyDescent="0.15">
      <c r="A6" s="318"/>
      <c r="B6" s="319"/>
      <c r="C6" s="319"/>
      <c r="D6" s="319"/>
      <c r="E6" s="319"/>
      <c r="F6" s="319"/>
      <c r="G6" s="319"/>
      <c r="H6" s="319"/>
      <c r="I6" s="319"/>
      <c r="J6" s="319"/>
      <c r="K6" s="320"/>
    </row>
    <row r="7" spans="1:11" ht="40.5" customHeight="1" x14ac:dyDescent="0.15">
      <c r="A7" s="24" t="s">
        <v>31</v>
      </c>
      <c r="B7" s="20" t="s">
        <v>32</v>
      </c>
      <c r="C7" s="20" t="s">
        <v>33</v>
      </c>
      <c r="D7" s="20" t="s">
        <v>34</v>
      </c>
      <c r="E7" s="21" t="s">
        <v>45</v>
      </c>
      <c r="F7" s="21" t="s">
        <v>98</v>
      </c>
      <c r="G7" s="21" t="s">
        <v>95</v>
      </c>
      <c r="H7" s="21" t="s">
        <v>100</v>
      </c>
      <c r="I7" s="21" t="s">
        <v>99</v>
      </c>
      <c r="J7" s="21" t="s">
        <v>97</v>
      </c>
      <c r="K7" s="21" t="s">
        <v>44</v>
      </c>
    </row>
    <row r="8" spans="1:11" x14ac:dyDescent="0.15">
      <c r="A8" s="29"/>
      <c r="B8" s="22"/>
      <c r="C8" s="22"/>
      <c r="D8" s="65"/>
      <c r="E8" s="53">
        <f t="shared" ref="E8:E41" si="0">C8*D8</f>
        <v>0</v>
      </c>
      <c r="F8" s="65"/>
      <c r="G8" s="143"/>
      <c r="H8" s="68"/>
      <c r="I8" s="68"/>
      <c r="J8" s="66">
        <f t="shared" ref="J8:J41" si="1">H8-I8</f>
        <v>0</v>
      </c>
      <c r="K8" s="53">
        <f>E8*(1-G8)</f>
        <v>0</v>
      </c>
    </row>
    <row r="9" spans="1:11" x14ac:dyDescent="0.15">
      <c r="A9" s="29"/>
      <c r="B9" s="22"/>
      <c r="C9" s="22"/>
      <c r="D9" s="65"/>
      <c r="E9" s="53">
        <f t="shared" si="0"/>
        <v>0</v>
      </c>
      <c r="F9" s="65"/>
      <c r="G9" s="143"/>
      <c r="H9" s="68"/>
      <c r="I9" s="68"/>
      <c r="J9" s="66">
        <f t="shared" si="1"/>
        <v>0</v>
      </c>
      <c r="K9" s="53">
        <f t="shared" ref="K9:K44" si="2">E9*(1-G9)</f>
        <v>0</v>
      </c>
    </row>
    <row r="10" spans="1:11" x14ac:dyDescent="0.15">
      <c r="A10" s="29"/>
      <c r="B10" s="22"/>
      <c r="C10" s="22"/>
      <c r="D10" s="65"/>
      <c r="E10" s="53">
        <f t="shared" si="0"/>
        <v>0</v>
      </c>
      <c r="F10" s="65"/>
      <c r="G10" s="143"/>
      <c r="H10" s="68"/>
      <c r="I10" s="68"/>
      <c r="J10" s="66">
        <f t="shared" si="1"/>
        <v>0</v>
      </c>
      <c r="K10" s="53">
        <f t="shared" si="2"/>
        <v>0</v>
      </c>
    </row>
    <row r="11" spans="1:11" x14ac:dyDescent="0.15">
      <c r="A11" s="29"/>
      <c r="B11" s="22"/>
      <c r="C11" s="22"/>
      <c r="D11" s="65"/>
      <c r="E11" s="53">
        <f t="shared" si="0"/>
        <v>0</v>
      </c>
      <c r="F11" s="65"/>
      <c r="G11" s="143"/>
      <c r="H11" s="68"/>
      <c r="I11" s="68"/>
      <c r="J11" s="66">
        <f t="shared" si="1"/>
        <v>0</v>
      </c>
      <c r="K11" s="53">
        <f t="shared" si="2"/>
        <v>0</v>
      </c>
    </row>
    <row r="12" spans="1:11" x14ac:dyDescent="0.15">
      <c r="A12" s="29"/>
      <c r="B12" s="22"/>
      <c r="C12" s="22"/>
      <c r="D12" s="65"/>
      <c r="E12" s="53">
        <f t="shared" si="0"/>
        <v>0</v>
      </c>
      <c r="F12" s="65"/>
      <c r="G12" s="143"/>
      <c r="H12" s="68"/>
      <c r="I12" s="68"/>
      <c r="J12" s="66">
        <f t="shared" si="1"/>
        <v>0</v>
      </c>
      <c r="K12" s="53">
        <f t="shared" si="2"/>
        <v>0</v>
      </c>
    </row>
    <row r="13" spans="1:11" x14ac:dyDescent="0.15">
      <c r="A13" s="29"/>
      <c r="B13" s="22"/>
      <c r="C13" s="22"/>
      <c r="D13" s="65"/>
      <c r="E13" s="53">
        <f t="shared" si="0"/>
        <v>0</v>
      </c>
      <c r="F13" s="65"/>
      <c r="G13" s="143"/>
      <c r="H13" s="68"/>
      <c r="I13" s="68"/>
      <c r="J13" s="66">
        <f t="shared" si="1"/>
        <v>0</v>
      </c>
      <c r="K13" s="53">
        <f t="shared" si="2"/>
        <v>0</v>
      </c>
    </row>
    <row r="14" spans="1:11" x14ac:dyDescent="0.15">
      <c r="A14" s="29"/>
      <c r="B14" s="22"/>
      <c r="C14" s="22"/>
      <c r="D14" s="65"/>
      <c r="E14" s="53">
        <f t="shared" si="0"/>
        <v>0</v>
      </c>
      <c r="F14" s="65"/>
      <c r="G14" s="143"/>
      <c r="H14" s="68"/>
      <c r="I14" s="68"/>
      <c r="J14" s="66">
        <f t="shared" si="1"/>
        <v>0</v>
      </c>
      <c r="K14" s="53">
        <f t="shared" si="2"/>
        <v>0</v>
      </c>
    </row>
    <row r="15" spans="1:11" x14ac:dyDescent="0.15">
      <c r="A15" s="29"/>
      <c r="B15" s="22"/>
      <c r="C15" s="22"/>
      <c r="D15" s="65"/>
      <c r="E15" s="53">
        <f t="shared" si="0"/>
        <v>0</v>
      </c>
      <c r="F15" s="65"/>
      <c r="G15" s="143"/>
      <c r="H15" s="68"/>
      <c r="I15" s="68"/>
      <c r="J15" s="66">
        <f t="shared" si="1"/>
        <v>0</v>
      </c>
      <c r="K15" s="53">
        <f t="shared" si="2"/>
        <v>0</v>
      </c>
    </row>
    <row r="16" spans="1:11" x14ac:dyDescent="0.15">
      <c r="A16" s="29"/>
      <c r="B16" s="22"/>
      <c r="C16" s="22"/>
      <c r="D16" s="65"/>
      <c r="E16" s="53">
        <f t="shared" si="0"/>
        <v>0</v>
      </c>
      <c r="F16" s="65"/>
      <c r="G16" s="143"/>
      <c r="H16" s="68"/>
      <c r="I16" s="68"/>
      <c r="J16" s="66">
        <f t="shared" si="1"/>
        <v>0</v>
      </c>
      <c r="K16" s="53">
        <f t="shared" si="2"/>
        <v>0</v>
      </c>
    </row>
    <row r="17" spans="1:11" x14ac:dyDescent="0.15">
      <c r="A17" s="29"/>
      <c r="B17" s="22"/>
      <c r="C17" s="22"/>
      <c r="D17" s="65"/>
      <c r="E17" s="53">
        <f t="shared" si="0"/>
        <v>0</v>
      </c>
      <c r="F17" s="65"/>
      <c r="G17" s="143"/>
      <c r="H17" s="68"/>
      <c r="I17" s="68"/>
      <c r="J17" s="66">
        <f t="shared" si="1"/>
        <v>0</v>
      </c>
      <c r="K17" s="53">
        <f t="shared" si="2"/>
        <v>0</v>
      </c>
    </row>
    <row r="18" spans="1:11" x14ac:dyDescent="0.15">
      <c r="A18" s="29"/>
      <c r="B18" s="22"/>
      <c r="C18" s="22"/>
      <c r="D18" s="65"/>
      <c r="E18" s="53">
        <f t="shared" si="0"/>
        <v>0</v>
      </c>
      <c r="F18" s="65"/>
      <c r="G18" s="143"/>
      <c r="H18" s="68"/>
      <c r="I18" s="68"/>
      <c r="J18" s="66">
        <f t="shared" si="1"/>
        <v>0</v>
      </c>
      <c r="K18" s="53">
        <f t="shared" si="2"/>
        <v>0</v>
      </c>
    </row>
    <row r="19" spans="1:11" x14ac:dyDescent="0.15">
      <c r="A19" s="29"/>
      <c r="B19" s="22"/>
      <c r="C19" s="22"/>
      <c r="D19" s="65"/>
      <c r="E19" s="53">
        <f t="shared" si="0"/>
        <v>0</v>
      </c>
      <c r="F19" s="65"/>
      <c r="G19" s="143"/>
      <c r="H19" s="68"/>
      <c r="I19" s="68"/>
      <c r="J19" s="66">
        <f t="shared" si="1"/>
        <v>0</v>
      </c>
      <c r="K19" s="53">
        <f t="shared" si="2"/>
        <v>0</v>
      </c>
    </row>
    <row r="20" spans="1:11" x14ac:dyDescent="0.15">
      <c r="A20" s="29"/>
      <c r="B20" s="22"/>
      <c r="C20" s="22"/>
      <c r="D20" s="65"/>
      <c r="E20" s="53">
        <f t="shared" si="0"/>
        <v>0</v>
      </c>
      <c r="F20" s="65"/>
      <c r="G20" s="143"/>
      <c r="H20" s="68"/>
      <c r="I20" s="68"/>
      <c r="J20" s="66">
        <f t="shared" si="1"/>
        <v>0</v>
      </c>
      <c r="K20" s="53">
        <f t="shared" si="2"/>
        <v>0</v>
      </c>
    </row>
    <row r="21" spans="1:11" x14ac:dyDescent="0.15">
      <c r="A21" s="29"/>
      <c r="B21" s="22"/>
      <c r="C21" s="22"/>
      <c r="D21" s="65"/>
      <c r="E21" s="53">
        <f t="shared" si="0"/>
        <v>0</v>
      </c>
      <c r="F21" s="65"/>
      <c r="G21" s="143"/>
      <c r="H21" s="68"/>
      <c r="I21" s="68"/>
      <c r="J21" s="66">
        <f t="shared" si="1"/>
        <v>0</v>
      </c>
      <c r="K21" s="53">
        <f t="shared" si="2"/>
        <v>0</v>
      </c>
    </row>
    <row r="22" spans="1:11" x14ac:dyDescent="0.15">
      <c r="A22" s="29"/>
      <c r="B22" s="22"/>
      <c r="C22" s="22"/>
      <c r="D22" s="65"/>
      <c r="E22" s="53">
        <f t="shared" si="0"/>
        <v>0</v>
      </c>
      <c r="F22" s="65"/>
      <c r="G22" s="143"/>
      <c r="H22" s="68"/>
      <c r="I22" s="68"/>
      <c r="J22" s="66">
        <f t="shared" si="1"/>
        <v>0</v>
      </c>
      <c r="K22" s="53">
        <f t="shared" si="2"/>
        <v>0</v>
      </c>
    </row>
    <row r="23" spans="1:11" x14ac:dyDescent="0.15">
      <c r="A23" s="29"/>
      <c r="B23" s="22"/>
      <c r="C23" s="22"/>
      <c r="D23" s="65"/>
      <c r="E23" s="53">
        <f t="shared" si="0"/>
        <v>0</v>
      </c>
      <c r="F23" s="65"/>
      <c r="G23" s="143"/>
      <c r="H23" s="68"/>
      <c r="I23" s="68"/>
      <c r="J23" s="66">
        <f t="shared" si="1"/>
        <v>0</v>
      </c>
      <c r="K23" s="53">
        <f t="shared" si="2"/>
        <v>0</v>
      </c>
    </row>
    <row r="24" spans="1:11" x14ac:dyDescent="0.15">
      <c r="A24" s="29"/>
      <c r="B24" s="22"/>
      <c r="C24" s="22"/>
      <c r="D24" s="65"/>
      <c r="E24" s="53">
        <f t="shared" si="0"/>
        <v>0</v>
      </c>
      <c r="F24" s="65"/>
      <c r="G24" s="143"/>
      <c r="H24" s="68"/>
      <c r="I24" s="68"/>
      <c r="J24" s="66">
        <f t="shared" si="1"/>
        <v>0</v>
      </c>
      <c r="K24" s="53">
        <f t="shared" si="2"/>
        <v>0</v>
      </c>
    </row>
    <row r="25" spans="1:11" x14ac:dyDescent="0.15">
      <c r="A25" s="29"/>
      <c r="B25" s="22"/>
      <c r="C25" s="22"/>
      <c r="D25" s="65"/>
      <c r="E25" s="53">
        <f t="shared" si="0"/>
        <v>0</v>
      </c>
      <c r="F25" s="65"/>
      <c r="G25" s="143"/>
      <c r="H25" s="68"/>
      <c r="I25" s="68"/>
      <c r="J25" s="66">
        <f t="shared" si="1"/>
        <v>0</v>
      </c>
      <c r="K25" s="53">
        <f t="shared" si="2"/>
        <v>0</v>
      </c>
    </row>
    <row r="26" spans="1:11" x14ac:dyDescent="0.15">
      <c r="A26" s="29"/>
      <c r="B26" s="22"/>
      <c r="C26" s="22"/>
      <c r="D26" s="65"/>
      <c r="E26" s="53">
        <f t="shared" si="0"/>
        <v>0</v>
      </c>
      <c r="F26" s="65"/>
      <c r="G26" s="143"/>
      <c r="H26" s="68"/>
      <c r="I26" s="68"/>
      <c r="J26" s="66">
        <f t="shared" si="1"/>
        <v>0</v>
      </c>
      <c r="K26" s="53">
        <f t="shared" si="2"/>
        <v>0</v>
      </c>
    </row>
    <row r="27" spans="1:11" x14ac:dyDescent="0.15">
      <c r="A27" s="29"/>
      <c r="B27" s="22"/>
      <c r="C27" s="22"/>
      <c r="D27" s="65"/>
      <c r="E27" s="53">
        <f t="shared" si="0"/>
        <v>0</v>
      </c>
      <c r="F27" s="65"/>
      <c r="G27" s="143"/>
      <c r="H27" s="68"/>
      <c r="I27" s="68"/>
      <c r="J27" s="66">
        <f t="shared" si="1"/>
        <v>0</v>
      </c>
      <c r="K27" s="53">
        <f t="shared" si="2"/>
        <v>0</v>
      </c>
    </row>
    <row r="28" spans="1:11" x14ac:dyDescent="0.15">
      <c r="A28" s="29"/>
      <c r="B28" s="22"/>
      <c r="C28" s="22"/>
      <c r="D28" s="65"/>
      <c r="E28" s="53">
        <f t="shared" si="0"/>
        <v>0</v>
      </c>
      <c r="F28" s="65"/>
      <c r="G28" s="143"/>
      <c r="H28" s="68"/>
      <c r="I28" s="68"/>
      <c r="J28" s="66">
        <f t="shared" si="1"/>
        <v>0</v>
      </c>
      <c r="K28" s="53">
        <f t="shared" si="2"/>
        <v>0</v>
      </c>
    </row>
    <row r="29" spans="1:11" x14ac:dyDescent="0.15">
      <c r="A29" s="29"/>
      <c r="B29" s="22"/>
      <c r="C29" s="22"/>
      <c r="D29" s="65"/>
      <c r="E29" s="53">
        <f t="shared" si="0"/>
        <v>0</v>
      </c>
      <c r="F29" s="65"/>
      <c r="G29" s="143"/>
      <c r="H29" s="68"/>
      <c r="I29" s="68"/>
      <c r="J29" s="66">
        <f t="shared" si="1"/>
        <v>0</v>
      </c>
      <c r="K29" s="53">
        <f t="shared" si="2"/>
        <v>0</v>
      </c>
    </row>
    <row r="30" spans="1:11" x14ac:dyDescent="0.15">
      <c r="A30" s="29"/>
      <c r="B30" s="22"/>
      <c r="C30" s="22"/>
      <c r="D30" s="65"/>
      <c r="E30" s="53">
        <f t="shared" si="0"/>
        <v>0</v>
      </c>
      <c r="F30" s="65"/>
      <c r="G30" s="143"/>
      <c r="H30" s="68"/>
      <c r="I30" s="68"/>
      <c r="J30" s="66">
        <f t="shared" si="1"/>
        <v>0</v>
      </c>
      <c r="K30" s="53">
        <f t="shared" si="2"/>
        <v>0</v>
      </c>
    </row>
    <row r="31" spans="1:11" x14ac:dyDescent="0.15">
      <c r="A31" s="29"/>
      <c r="B31" s="22"/>
      <c r="C31" s="22"/>
      <c r="D31" s="65"/>
      <c r="E31" s="53">
        <f t="shared" si="0"/>
        <v>0</v>
      </c>
      <c r="F31" s="65"/>
      <c r="G31" s="143"/>
      <c r="H31" s="68"/>
      <c r="I31" s="68"/>
      <c r="J31" s="66">
        <f t="shared" si="1"/>
        <v>0</v>
      </c>
      <c r="K31" s="53">
        <f t="shared" si="2"/>
        <v>0</v>
      </c>
    </row>
    <row r="32" spans="1:11" x14ac:dyDescent="0.15">
      <c r="A32" s="29"/>
      <c r="B32" s="22"/>
      <c r="C32" s="22"/>
      <c r="D32" s="65"/>
      <c r="E32" s="53">
        <f t="shared" si="0"/>
        <v>0</v>
      </c>
      <c r="F32" s="65"/>
      <c r="G32" s="143"/>
      <c r="H32" s="68"/>
      <c r="I32" s="68"/>
      <c r="J32" s="66">
        <f t="shared" si="1"/>
        <v>0</v>
      </c>
      <c r="K32" s="53">
        <f t="shared" si="2"/>
        <v>0</v>
      </c>
    </row>
    <row r="33" spans="1:11" x14ac:dyDescent="0.15">
      <c r="A33" s="29"/>
      <c r="B33" s="22"/>
      <c r="C33" s="22"/>
      <c r="D33" s="65"/>
      <c r="E33" s="53">
        <f t="shared" si="0"/>
        <v>0</v>
      </c>
      <c r="F33" s="65"/>
      <c r="G33" s="143"/>
      <c r="H33" s="68"/>
      <c r="I33" s="68"/>
      <c r="J33" s="66">
        <f t="shared" si="1"/>
        <v>0</v>
      </c>
      <c r="K33" s="53">
        <f t="shared" si="2"/>
        <v>0</v>
      </c>
    </row>
    <row r="34" spans="1:11" x14ac:dyDescent="0.15">
      <c r="A34" s="29"/>
      <c r="B34" s="22"/>
      <c r="C34" s="22"/>
      <c r="D34" s="65"/>
      <c r="E34" s="53">
        <f t="shared" si="0"/>
        <v>0</v>
      </c>
      <c r="F34" s="65"/>
      <c r="G34" s="143"/>
      <c r="H34" s="68"/>
      <c r="I34" s="68"/>
      <c r="J34" s="66">
        <f t="shared" si="1"/>
        <v>0</v>
      </c>
      <c r="K34" s="53">
        <f t="shared" si="2"/>
        <v>0</v>
      </c>
    </row>
    <row r="35" spans="1:11" x14ac:dyDescent="0.15">
      <c r="A35" s="29"/>
      <c r="B35" s="22"/>
      <c r="C35" s="22"/>
      <c r="D35" s="65"/>
      <c r="E35" s="53">
        <f t="shared" si="0"/>
        <v>0</v>
      </c>
      <c r="F35" s="65"/>
      <c r="G35" s="143"/>
      <c r="H35" s="68"/>
      <c r="I35" s="68"/>
      <c r="J35" s="66">
        <f t="shared" si="1"/>
        <v>0</v>
      </c>
      <c r="K35" s="53">
        <f t="shared" si="2"/>
        <v>0</v>
      </c>
    </row>
    <row r="36" spans="1:11" x14ac:dyDescent="0.15">
      <c r="A36" s="29"/>
      <c r="B36" s="22"/>
      <c r="C36" s="22"/>
      <c r="D36" s="65"/>
      <c r="E36" s="53">
        <f t="shared" si="0"/>
        <v>0</v>
      </c>
      <c r="F36" s="65"/>
      <c r="G36" s="143"/>
      <c r="H36" s="68"/>
      <c r="I36" s="68"/>
      <c r="J36" s="66">
        <f t="shared" si="1"/>
        <v>0</v>
      </c>
      <c r="K36" s="53">
        <f t="shared" si="2"/>
        <v>0</v>
      </c>
    </row>
    <row r="37" spans="1:11" x14ac:dyDescent="0.15">
      <c r="A37" s="29"/>
      <c r="B37" s="22"/>
      <c r="C37" s="22"/>
      <c r="D37" s="65"/>
      <c r="E37" s="53">
        <f t="shared" si="0"/>
        <v>0</v>
      </c>
      <c r="F37" s="65"/>
      <c r="G37" s="143"/>
      <c r="H37" s="68"/>
      <c r="I37" s="68"/>
      <c r="J37" s="66">
        <f t="shared" si="1"/>
        <v>0</v>
      </c>
      <c r="K37" s="53">
        <f t="shared" si="2"/>
        <v>0</v>
      </c>
    </row>
    <row r="38" spans="1:11" x14ac:dyDescent="0.15">
      <c r="A38" s="29"/>
      <c r="B38" s="22"/>
      <c r="C38" s="22"/>
      <c r="D38" s="65"/>
      <c r="E38" s="53">
        <f t="shared" si="0"/>
        <v>0</v>
      </c>
      <c r="F38" s="65"/>
      <c r="G38" s="143"/>
      <c r="H38" s="68"/>
      <c r="I38" s="68"/>
      <c r="J38" s="66">
        <f t="shared" si="1"/>
        <v>0</v>
      </c>
      <c r="K38" s="53">
        <f t="shared" si="2"/>
        <v>0</v>
      </c>
    </row>
    <row r="39" spans="1:11" x14ac:dyDescent="0.15">
      <c r="A39" s="29"/>
      <c r="B39" s="22"/>
      <c r="C39" s="22"/>
      <c r="D39" s="65"/>
      <c r="E39" s="53">
        <f t="shared" si="0"/>
        <v>0</v>
      </c>
      <c r="F39" s="65"/>
      <c r="G39" s="143"/>
      <c r="H39" s="68"/>
      <c r="I39" s="68"/>
      <c r="J39" s="66">
        <f t="shared" si="1"/>
        <v>0</v>
      </c>
      <c r="K39" s="53">
        <f t="shared" si="2"/>
        <v>0</v>
      </c>
    </row>
    <row r="40" spans="1:11" x14ac:dyDescent="0.15">
      <c r="A40" s="29"/>
      <c r="B40" s="22"/>
      <c r="C40" s="22"/>
      <c r="D40" s="65"/>
      <c r="E40" s="53">
        <f t="shared" si="0"/>
        <v>0</v>
      </c>
      <c r="F40" s="65"/>
      <c r="G40" s="143"/>
      <c r="H40" s="68"/>
      <c r="I40" s="68"/>
      <c r="J40" s="66">
        <f t="shared" si="1"/>
        <v>0</v>
      </c>
      <c r="K40" s="53">
        <f t="shared" si="2"/>
        <v>0</v>
      </c>
    </row>
    <row r="41" spans="1:11" x14ac:dyDescent="0.15">
      <c r="A41" s="29"/>
      <c r="B41" s="22"/>
      <c r="C41" s="22"/>
      <c r="D41" s="65"/>
      <c r="E41" s="53">
        <f t="shared" si="0"/>
        <v>0</v>
      </c>
      <c r="F41" s="65"/>
      <c r="G41" s="143"/>
      <c r="H41" s="68"/>
      <c r="I41" s="68"/>
      <c r="J41" s="66">
        <f t="shared" si="1"/>
        <v>0</v>
      </c>
      <c r="K41" s="53">
        <f t="shared" si="2"/>
        <v>0</v>
      </c>
    </row>
    <row r="42" spans="1:11" x14ac:dyDescent="0.15">
      <c r="A42" s="29"/>
      <c r="B42" s="22"/>
      <c r="C42" s="22"/>
      <c r="D42" s="65"/>
      <c r="E42" s="53">
        <f t="shared" ref="E42:E81" si="3">C42*D42</f>
        <v>0</v>
      </c>
      <c r="F42" s="65"/>
      <c r="G42" s="143"/>
      <c r="H42" s="68"/>
      <c r="I42" s="68"/>
      <c r="J42" s="66">
        <f t="shared" ref="J42:J81" si="4">H42-I42</f>
        <v>0</v>
      </c>
      <c r="K42" s="53">
        <f t="shared" si="2"/>
        <v>0</v>
      </c>
    </row>
    <row r="43" spans="1:11" x14ac:dyDescent="0.15">
      <c r="A43" s="29"/>
      <c r="B43" s="22"/>
      <c r="C43" s="22"/>
      <c r="D43" s="65"/>
      <c r="E43" s="53">
        <f t="shared" si="3"/>
        <v>0</v>
      </c>
      <c r="F43" s="65"/>
      <c r="G43" s="143"/>
      <c r="H43" s="68"/>
      <c r="I43" s="68"/>
      <c r="J43" s="66">
        <f t="shared" si="4"/>
        <v>0</v>
      </c>
      <c r="K43" s="53">
        <f t="shared" si="2"/>
        <v>0</v>
      </c>
    </row>
    <row r="44" spans="1:11" x14ac:dyDescent="0.15">
      <c r="A44" s="29"/>
      <c r="B44" s="22"/>
      <c r="C44" s="22"/>
      <c r="D44" s="65"/>
      <c r="E44" s="53">
        <f t="shared" si="3"/>
        <v>0</v>
      </c>
      <c r="F44" s="65"/>
      <c r="G44" s="143"/>
      <c r="H44" s="68"/>
      <c r="I44" s="68"/>
      <c r="J44" s="66">
        <f t="shared" si="4"/>
        <v>0</v>
      </c>
      <c r="K44" s="53">
        <f t="shared" si="2"/>
        <v>0</v>
      </c>
    </row>
    <row r="45" spans="1:11" hidden="1" outlineLevel="1" x14ac:dyDescent="0.15">
      <c r="A45" s="29"/>
      <c r="B45" s="22"/>
      <c r="C45" s="22"/>
      <c r="D45" s="23"/>
      <c r="E45" s="53">
        <f t="shared" si="3"/>
        <v>0</v>
      </c>
      <c r="F45" s="65"/>
      <c r="G45" s="143"/>
      <c r="H45" s="68"/>
      <c r="I45" s="68"/>
      <c r="J45" s="66">
        <f t="shared" si="4"/>
        <v>0</v>
      </c>
      <c r="K45" s="53">
        <f t="shared" ref="K45:K81" si="5">F45*(1-G45)+(E45-F45)</f>
        <v>0</v>
      </c>
    </row>
    <row r="46" spans="1:11" hidden="1" outlineLevel="1" x14ac:dyDescent="0.15">
      <c r="A46" s="29"/>
      <c r="B46" s="22"/>
      <c r="C46" s="22"/>
      <c r="D46" s="23"/>
      <c r="E46" s="53">
        <f t="shared" si="3"/>
        <v>0</v>
      </c>
      <c r="F46" s="65"/>
      <c r="G46" s="143"/>
      <c r="H46" s="68"/>
      <c r="I46" s="68"/>
      <c r="J46" s="66">
        <f t="shared" si="4"/>
        <v>0</v>
      </c>
      <c r="K46" s="53">
        <f t="shared" si="5"/>
        <v>0</v>
      </c>
    </row>
    <row r="47" spans="1:11" hidden="1" outlineLevel="1" x14ac:dyDescent="0.15">
      <c r="A47" s="29"/>
      <c r="B47" s="22"/>
      <c r="C47" s="22"/>
      <c r="D47" s="23"/>
      <c r="E47" s="53">
        <f t="shared" si="3"/>
        <v>0</v>
      </c>
      <c r="F47" s="65"/>
      <c r="G47" s="143"/>
      <c r="H47" s="68"/>
      <c r="I47" s="68"/>
      <c r="J47" s="66">
        <f t="shared" si="4"/>
        <v>0</v>
      </c>
      <c r="K47" s="53">
        <f t="shared" si="5"/>
        <v>0</v>
      </c>
    </row>
    <row r="48" spans="1:11" hidden="1" outlineLevel="1" x14ac:dyDescent="0.15">
      <c r="A48" s="29"/>
      <c r="B48" s="22"/>
      <c r="C48" s="22"/>
      <c r="D48" s="23"/>
      <c r="E48" s="53">
        <f t="shared" si="3"/>
        <v>0</v>
      </c>
      <c r="F48" s="65"/>
      <c r="G48" s="143"/>
      <c r="H48" s="68"/>
      <c r="I48" s="68"/>
      <c r="J48" s="66">
        <f t="shared" si="4"/>
        <v>0</v>
      </c>
      <c r="K48" s="53">
        <f t="shared" si="5"/>
        <v>0</v>
      </c>
    </row>
    <row r="49" spans="1:11" hidden="1" outlineLevel="1" x14ac:dyDescent="0.15">
      <c r="A49" s="29"/>
      <c r="B49" s="22"/>
      <c r="C49" s="22"/>
      <c r="D49" s="23"/>
      <c r="E49" s="53">
        <f t="shared" si="3"/>
        <v>0</v>
      </c>
      <c r="F49" s="65"/>
      <c r="G49" s="143"/>
      <c r="H49" s="68"/>
      <c r="I49" s="68"/>
      <c r="J49" s="66">
        <f t="shared" si="4"/>
        <v>0</v>
      </c>
      <c r="K49" s="53">
        <f t="shared" si="5"/>
        <v>0</v>
      </c>
    </row>
    <row r="50" spans="1:11" hidden="1" outlineLevel="1" x14ac:dyDescent="0.15">
      <c r="A50" s="29"/>
      <c r="B50" s="22"/>
      <c r="C50" s="22"/>
      <c r="D50" s="23"/>
      <c r="E50" s="53">
        <f t="shared" si="3"/>
        <v>0</v>
      </c>
      <c r="F50" s="65"/>
      <c r="G50" s="143"/>
      <c r="H50" s="68"/>
      <c r="I50" s="68"/>
      <c r="J50" s="66">
        <f t="shared" si="4"/>
        <v>0</v>
      </c>
      <c r="K50" s="53">
        <f t="shared" si="5"/>
        <v>0</v>
      </c>
    </row>
    <row r="51" spans="1:11" hidden="1" outlineLevel="1" x14ac:dyDescent="0.15">
      <c r="A51" s="29"/>
      <c r="B51" s="22"/>
      <c r="C51" s="22"/>
      <c r="D51" s="23"/>
      <c r="E51" s="53">
        <f t="shared" si="3"/>
        <v>0</v>
      </c>
      <c r="F51" s="65"/>
      <c r="G51" s="143"/>
      <c r="H51" s="68"/>
      <c r="I51" s="68"/>
      <c r="J51" s="66">
        <f t="shared" si="4"/>
        <v>0</v>
      </c>
      <c r="K51" s="53">
        <f t="shared" si="5"/>
        <v>0</v>
      </c>
    </row>
    <row r="52" spans="1:11" hidden="1" outlineLevel="1" x14ac:dyDescent="0.15">
      <c r="A52" s="29"/>
      <c r="B52" s="22"/>
      <c r="C52" s="22"/>
      <c r="D52" s="23"/>
      <c r="E52" s="53">
        <f t="shared" si="3"/>
        <v>0</v>
      </c>
      <c r="F52" s="65"/>
      <c r="G52" s="143"/>
      <c r="H52" s="68"/>
      <c r="I52" s="68"/>
      <c r="J52" s="66">
        <f t="shared" si="4"/>
        <v>0</v>
      </c>
      <c r="K52" s="53">
        <f t="shared" si="5"/>
        <v>0</v>
      </c>
    </row>
    <row r="53" spans="1:11" hidden="1" outlineLevel="1" x14ac:dyDescent="0.15">
      <c r="A53" s="29"/>
      <c r="B53" s="22"/>
      <c r="C53" s="22"/>
      <c r="D53" s="23"/>
      <c r="E53" s="53">
        <f t="shared" si="3"/>
        <v>0</v>
      </c>
      <c r="F53" s="65"/>
      <c r="G53" s="143"/>
      <c r="H53" s="68"/>
      <c r="I53" s="68"/>
      <c r="J53" s="66">
        <f t="shared" si="4"/>
        <v>0</v>
      </c>
      <c r="K53" s="53">
        <f t="shared" si="5"/>
        <v>0</v>
      </c>
    </row>
    <row r="54" spans="1:11" hidden="1" outlineLevel="1" x14ac:dyDescent="0.15">
      <c r="A54" s="29"/>
      <c r="B54" s="22"/>
      <c r="C54" s="22"/>
      <c r="D54" s="23"/>
      <c r="E54" s="53">
        <f t="shared" si="3"/>
        <v>0</v>
      </c>
      <c r="F54" s="65"/>
      <c r="G54" s="143"/>
      <c r="H54" s="68"/>
      <c r="I54" s="68"/>
      <c r="J54" s="66">
        <f t="shared" si="4"/>
        <v>0</v>
      </c>
      <c r="K54" s="53">
        <f t="shared" si="5"/>
        <v>0</v>
      </c>
    </row>
    <row r="55" spans="1:11" hidden="1" outlineLevel="1" x14ac:dyDescent="0.15">
      <c r="A55" s="29"/>
      <c r="B55" s="22"/>
      <c r="C55" s="22"/>
      <c r="D55" s="23"/>
      <c r="E55" s="53">
        <f t="shared" si="3"/>
        <v>0</v>
      </c>
      <c r="F55" s="65"/>
      <c r="G55" s="143"/>
      <c r="H55" s="68"/>
      <c r="I55" s="68"/>
      <c r="J55" s="66">
        <f t="shared" si="4"/>
        <v>0</v>
      </c>
      <c r="K55" s="53">
        <f t="shared" si="5"/>
        <v>0</v>
      </c>
    </row>
    <row r="56" spans="1:11" hidden="1" outlineLevel="1" x14ac:dyDescent="0.15">
      <c r="A56" s="29"/>
      <c r="B56" s="22"/>
      <c r="C56" s="22"/>
      <c r="D56" s="23"/>
      <c r="E56" s="53">
        <f t="shared" si="3"/>
        <v>0</v>
      </c>
      <c r="F56" s="65"/>
      <c r="G56" s="143"/>
      <c r="H56" s="68"/>
      <c r="I56" s="68"/>
      <c r="J56" s="66">
        <f t="shared" si="4"/>
        <v>0</v>
      </c>
      <c r="K56" s="53">
        <f t="shared" si="5"/>
        <v>0</v>
      </c>
    </row>
    <row r="57" spans="1:11" hidden="1" outlineLevel="1" x14ac:dyDescent="0.15">
      <c r="A57" s="29"/>
      <c r="B57" s="22"/>
      <c r="C57" s="22"/>
      <c r="D57" s="23"/>
      <c r="E57" s="53">
        <f t="shared" si="3"/>
        <v>0</v>
      </c>
      <c r="F57" s="65"/>
      <c r="G57" s="143"/>
      <c r="H57" s="68"/>
      <c r="I57" s="68"/>
      <c r="J57" s="66">
        <f t="shared" si="4"/>
        <v>0</v>
      </c>
      <c r="K57" s="53">
        <f t="shared" si="5"/>
        <v>0</v>
      </c>
    </row>
    <row r="58" spans="1:11" hidden="1" outlineLevel="1" x14ac:dyDescent="0.15">
      <c r="A58" s="29"/>
      <c r="B58" s="22"/>
      <c r="C58" s="22"/>
      <c r="D58" s="23"/>
      <c r="E58" s="53">
        <f t="shared" si="3"/>
        <v>0</v>
      </c>
      <c r="F58" s="65"/>
      <c r="G58" s="143"/>
      <c r="H58" s="68"/>
      <c r="I58" s="68"/>
      <c r="J58" s="66">
        <f t="shared" si="4"/>
        <v>0</v>
      </c>
      <c r="K58" s="53">
        <f t="shared" si="5"/>
        <v>0</v>
      </c>
    </row>
    <row r="59" spans="1:11" hidden="1" outlineLevel="1" x14ac:dyDescent="0.15">
      <c r="A59" s="29"/>
      <c r="B59" s="22"/>
      <c r="C59" s="22"/>
      <c r="D59" s="23"/>
      <c r="E59" s="53">
        <f t="shared" si="3"/>
        <v>0</v>
      </c>
      <c r="F59" s="65"/>
      <c r="G59" s="143"/>
      <c r="H59" s="68"/>
      <c r="I59" s="68"/>
      <c r="J59" s="66">
        <f t="shared" si="4"/>
        <v>0</v>
      </c>
      <c r="K59" s="53">
        <f t="shared" si="5"/>
        <v>0</v>
      </c>
    </row>
    <row r="60" spans="1:11" hidden="1" outlineLevel="1" x14ac:dyDescent="0.15">
      <c r="A60" s="29"/>
      <c r="B60" s="22"/>
      <c r="C60" s="22"/>
      <c r="D60" s="23"/>
      <c r="E60" s="53">
        <f t="shared" si="3"/>
        <v>0</v>
      </c>
      <c r="F60" s="65"/>
      <c r="G60" s="143"/>
      <c r="H60" s="68"/>
      <c r="I60" s="68"/>
      <c r="J60" s="66">
        <f t="shared" si="4"/>
        <v>0</v>
      </c>
      <c r="K60" s="53">
        <f t="shared" si="5"/>
        <v>0</v>
      </c>
    </row>
    <row r="61" spans="1:11" hidden="1" outlineLevel="1" x14ac:dyDescent="0.15">
      <c r="A61" s="29"/>
      <c r="B61" s="22"/>
      <c r="C61" s="22"/>
      <c r="D61" s="23"/>
      <c r="E61" s="53">
        <f t="shared" si="3"/>
        <v>0</v>
      </c>
      <c r="F61" s="65"/>
      <c r="G61" s="143"/>
      <c r="H61" s="68"/>
      <c r="I61" s="68"/>
      <c r="J61" s="66">
        <f t="shared" si="4"/>
        <v>0</v>
      </c>
      <c r="K61" s="53">
        <f t="shared" si="5"/>
        <v>0</v>
      </c>
    </row>
    <row r="62" spans="1:11" hidden="1" outlineLevel="1" x14ac:dyDescent="0.15">
      <c r="A62" s="29"/>
      <c r="B62" s="22"/>
      <c r="C62" s="22"/>
      <c r="D62" s="23"/>
      <c r="E62" s="53">
        <f t="shared" si="3"/>
        <v>0</v>
      </c>
      <c r="F62" s="65"/>
      <c r="G62" s="143"/>
      <c r="H62" s="68"/>
      <c r="I62" s="68"/>
      <c r="J62" s="66">
        <f t="shared" si="4"/>
        <v>0</v>
      </c>
      <c r="K62" s="53">
        <f t="shared" si="5"/>
        <v>0</v>
      </c>
    </row>
    <row r="63" spans="1:11" hidden="1" outlineLevel="1" x14ac:dyDescent="0.15">
      <c r="A63" s="29"/>
      <c r="B63" s="22"/>
      <c r="C63" s="22"/>
      <c r="D63" s="23"/>
      <c r="E63" s="53">
        <f t="shared" si="3"/>
        <v>0</v>
      </c>
      <c r="F63" s="65"/>
      <c r="G63" s="143"/>
      <c r="H63" s="68"/>
      <c r="I63" s="68"/>
      <c r="J63" s="66">
        <f t="shared" si="4"/>
        <v>0</v>
      </c>
      <c r="K63" s="53">
        <f t="shared" si="5"/>
        <v>0</v>
      </c>
    </row>
    <row r="64" spans="1:11" hidden="1" outlineLevel="1" x14ac:dyDescent="0.15">
      <c r="A64" s="29"/>
      <c r="B64" s="22"/>
      <c r="C64" s="22"/>
      <c r="D64" s="23"/>
      <c r="E64" s="53">
        <f t="shared" si="3"/>
        <v>0</v>
      </c>
      <c r="F64" s="65"/>
      <c r="G64" s="143"/>
      <c r="H64" s="68"/>
      <c r="I64" s="68"/>
      <c r="J64" s="66">
        <f t="shared" si="4"/>
        <v>0</v>
      </c>
      <c r="K64" s="53">
        <f t="shared" si="5"/>
        <v>0</v>
      </c>
    </row>
    <row r="65" spans="1:11" hidden="1" outlineLevel="1" x14ac:dyDescent="0.15">
      <c r="A65" s="29"/>
      <c r="B65" s="22"/>
      <c r="C65" s="22"/>
      <c r="D65" s="23"/>
      <c r="E65" s="53">
        <f t="shared" si="3"/>
        <v>0</v>
      </c>
      <c r="F65" s="65"/>
      <c r="G65" s="143"/>
      <c r="H65" s="68"/>
      <c r="I65" s="68"/>
      <c r="J65" s="66">
        <f t="shared" si="4"/>
        <v>0</v>
      </c>
      <c r="K65" s="53">
        <f t="shared" si="5"/>
        <v>0</v>
      </c>
    </row>
    <row r="66" spans="1:11" hidden="1" outlineLevel="1" x14ac:dyDescent="0.15">
      <c r="A66" s="29"/>
      <c r="B66" s="22"/>
      <c r="C66" s="22"/>
      <c r="D66" s="23"/>
      <c r="E66" s="53">
        <f t="shared" si="3"/>
        <v>0</v>
      </c>
      <c r="F66" s="65"/>
      <c r="G66" s="143"/>
      <c r="H66" s="68"/>
      <c r="I66" s="68"/>
      <c r="J66" s="66">
        <f t="shared" si="4"/>
        <v>0</v>
      </c>
      <c r="K66" s="53">
        <f t="shared" si="5"/>
        <v>0</v>
      </c>
    </row>
    <row r="67" spans="1:11" hidden="1" outlineLevel="1" x14ac:dyDescent="0.15">
      <c r="A67" s="29"/>
      <c r="B67" s="22"/>
      <c r="C67" s="22"/>
      <c r="D67" s="23"/>
      <c r="E67" s="53">
        <f t="shared" si="3"/>
        <v>0</v>
      </c>
      <c r="F67" s="65"/>
      <c r="G67" s="143"/>
      <c r="H67" s="68"/>
      <c r="I67" s="68"/>
      <c r="J67" s="66">
        <f t="shared" si="4"/>
        <v>0</v>
      </c>
      <c r="K67" s="53">
        <f t="shared" si="5"/>
        <v>0</v>
      </c>
    </row>
    <row r="68" spans="1:11" hidden="1" outlineLevel="1" x14ac:dyDescent="0.15">
      <c r="A68" s="29"/>
      <c r="B68" s="22"/>
      <c r="C68" s="22"/>
      <c r="D68" s="23"/>
      <c r="E68" s="53">
        <f t="shared" si="3"/>
        <v>0</v>
      </c>
      <c r="F68" s="65"/>
      <c r="G68" s="143"/>
      <c r="H68" s="68"/>
      <c r="I68" s="68"/>
      <c r="J68" s="66">
        <f t="shared" si="4"/>
        <v>0</v>
      </c>
      <c r="K68" s="53">
        <f t="shared" si="5"/>
        <v>0</v>
      </c>
    </row>
    <row r="69" spans="1:11" hidden="1" outlineLevel="1" x14ac:dyDescent="0.15">
      <c r="A69" s="29"/>
      <c r="B69" s="22"/>
      <c r="C69" s="22"/>
      <c r="D69" s="23"/>
      <c r="E69" s="53">
        <f t="shared" si="3"/>
        <v>0</v>
      </c>
      <c r="F69" s="65"/>
      <c r="G69" s="143"/>
      <c r="H69" s="68"/>
      <c r="I69" s="68"/>
      <c r="J69" s="66">
        <f t="shared" si="4"/>
        <v>0</v>
      </c>
      <c r="K69" s="53">
        <f t="shared" si="5"/>
        <v>0</v>
      </c>
    </row>
    <row r="70" spans="1:11" hidden="1" outlineLevel="1" x14ac:dyDescent="0.15">
      <c r="A70" s="29"/>
      <c r="B70" s="22"/>
      <c r="C70" s="22"/>
      <c r="D70" s="23"/>
      <c r="E70" s="53">
        <f t="shared" si="3"/>
        <v>0</v>
      </c>
      <c r="F70" s="65"/>
      <c r="G70" s="143"/>
      <c r="H70" s="68"/>
      <c r="I70" s="68"/>
      <c r="J70" s="66">
        <f t="shared" si="4"/>
        <v>0</v>
      </c>
      <c r="K70" s="53">
        <f t="shared" si="5"/>
        <v>0</v>
      </c>
    </row>
    <row r="71" spans="1:11" hidden="1" outlineLevel="1" x14ac:dyDescent="0.15">
      <c r="A71" s="29"/>
      <c r="B71" s="22"/>
      <c r="C71" s="22"/>
      <c r="D71" s="23"/>
      <c r="E71" s="53">
        <f t="shared" si="3"/>
        <v>0</v>
      </c>
      <c r="F71" s="65"/>
      <c r="G71" s="143"/>
      <c r="H71" s="68"/>
      <c r="I71" s="68"/>
      <c r="J71" s="66">
        <f t="shared" si="4"/>
        <v>0</v>
      </c>
      <c r="K71" s="53">
        <f t="shared" si="5"/>
        <v>0</v>
      </c>
    </row>
    <row r="72" spans="1:11" hidden="1" outlineLevel="1" x14ac:dyDescent="0.15">
      <c r="A72" s="29"/>
      <c r="B72" s="22"/>
      <c r="C72" s="22"/>
      <c r="D72" s="23"/>
      <c r="E72" s="53">
        <f t="shared" si="3"/>
        <v>0</v>
      </c>
      <c r="F72" s="65"/>
      <c r="G72" s="143"/>
      <c r="H72" s="68"/>
      <c r="I72" s="68"/>
      <c r="J72" s="66">
        <f t="shared" si="4"/>
        <v>0</v>
      </c>
      <c r="K72" s="53">
        <f t="shared" si="5"/>
        <v>0</v>
      </c>
    </row>
    <row r="73" spans="1:11" hidden="1" outlineLevel="1" x14ac:dyDescent="0.15">
      <c r="A73" s="29"/>
      <c r="B73" s="22"/>
      <c r="C73" s="22"/>
      <c r="D73" s="23"/>
      <c r="E73" s="53">
        <f t="shared" si="3"/>
        <v>0</v>
      </c>
      <c r="F73" s="65"/>
      <c r="G73" s="143"/>
      <c r="H73" s="68"/>
      <c r="I73" s="68"/>
      <c r="J73" s="66">
        <f t="shared" si="4"/>
        <v>0</v>
      </c>
      <c r="K73" s="53">
        <f t="shared" si="5"/>
        <v>0</v>
      </c>
    </row>
    <row r="74" spans="1:11" hidden="1" outlineLevel="1" x14ac:dyDescent="0.15">
      <c r="A74" s="29"/>
      <c r="B74" s="22"/>
      <c r="C74" s="22"/>
      <c r="D74" s="23"/>
      <c r="E74" s="53">
        <f t="shared" si="3"/>
        <v>0</v>
      </c>
      <c r="F74" s="65"/>
      <c r="G74" s="143"/>
      <c r="H74" s="68"/>
      <c r="I74" s="68"/>
      <c r="J74" s="66">
        <f t="shared" si="4"/>
        <v>0</v>
      </c>
      <c r="K74" s="53">
        <f t="shared" si="5"/>
        <v>0</v>
      </c>
    </row>
    <row r="75" spans="1:11" hidden="1" outlineLevel="1" x14ac:dyDescent="0.15">
      <c r="A75" s="29"/>
      <c r="B75" s="22"/>
      <c r="C75" s="22"/>
      <c r="D75" s="23"/>
      <c r="E75" s="53">
        <f t="shared" si="3"/>
        <v>0</v>
      </c>
      <c r="F75" s="65"/>
      <c r="G75" s="143"/>
      <c r="H75" s="68"/>
      <c r="I75" s="68"/>
      <c r="J75" s="66">
        <f t="shared" si="4"/>
        <v>0</v>
      </c>
      <c r="K75" s="53">
        <f t="shared" si="5"/>
        <v>0</v>
      </c>
    </row>
    <row r="76" spans="1:11" hidden="1" outlineLevel="1" x14ac:dyDescent="0.15">
      <c r="A76" s="29"/>
      <c r="B76" s="22"/>
      <c r="C76" s="22"/>
      <c r="D76" s="23"/>
      <c r="E76" s="53">
        <f t="shared" si="3"/>
        <v>0</v>
      </c>
      <c r="F76" s="65"/>
      <c r="G76" s="143"/>
      <c r="H76" s="68"/>
      <c r="I76" s="68"/>
      <c r="J76" s="66">
        <f t="shared" si="4"/>
        <v>0</v>
      </c>
      <c r="K76" s="53">
        <f t="shared" si="5"/>
        <v>0</v>
      </c>
    </row>
    <row r="77" spans="1:11" hidden="1" outlineLevel="1" x14ac:dyDescent="0.15">
      <c r="A77" s="29"/>
      <c r="B77" s="22"/>
      <c r="C77" s="22"/>
      <c r="D77" s="23"/>
      <c r="E77" s="53">
        <f t="shared" si="3"/>
        <v>0</v>
      </c>
      <c r="F77" s="65"/>
      <c r="G77" s="143"/>
      <c r="H77" s="68"/>
      <c r="I77" s="68"/>
      <c r="J77" s="66">
        <f t="shared" si="4"/>
        <v>0</v>
      </c>
      <c r="K77" s="53">
        <f t="shared" si="5"/>
        <v>0</v>
      </c>
    </row>
    <row r="78" spans="1:11" hidden="1" outlineLevel="1" x14ac:dyDescent="0.15">
      <c r="A78" s="29"/>
      <c r="B78" s="22"/>
      <c r="C78" s="22"/>
      <c r="D78" s="23"/>
      <c r="E78" s="53">
        <f t="shared" si="3"/>
        <v>0</v>
      </c>
      <c r="F78" s="65"/>
      <c r="G78" s="143"/>
      <c r="H78" s="68"/>
      <c r="I78" s="68"/>
      <c r="J78" s="66">
        <f t="shared" si="4"/>
        <v>0</v>
      </c>
      <c r="K78" s="53">
        <f t="shared" si="5"/>
        <v>0</v>
      </c>
    </row>
    <row r="79" spans="1:11" hidden="1" outlineLevel="1" x14ac:dyDescent="0.15">
      <c r="A79" s="29"/>
      <c r="B79" s="22"/>
      <c r="C79" s="22"/>
      <c r="D79" s="23"/>
      <c r="E79" s="53">
        <f t="shared" si="3"/>
        <v>0</v>
      </c>
      <c r="F79" s="65"/>
      <c r="G79" s="143"/>
      <c r="H79" s="68"/>
      <c r="I79" s="68"/>
      <c r="J79" s="66">
        <f t="shared" si="4"/>
        <v>0</v>
      </c>
      <c r="K79" s="53">
        <f t="shared" si="5"/>
        <v>0</v>
      </c>
    </row>
    <row r="80" spans="1:11" hidden="1" outlineLevel="1" x14ac:dyDescent="0.15">
      <c r="A80" s="29"/>
      <c r="B80" s="22"/>
      <c r="C80" s="22"/>
      <c r="D80" s="23"/>
      <c r="E80" s="53">
        <f t="shared" si="3"/>
        <v>0</v>
      </c>
      <c r="F80" s="65"/>
      <c r="G80" s="143"/>
      <c r="H80" s="68"/>
      <c r="I80" s="68"/>
      <c r="J80" s="66">
        <f t="shared" si="4"/>
        <v>0</v>
      </c>
      <c r="K80" s="53">
        <f t="shared" si="5"/>
        <v>0</v>
      </c>
    </row>
    <row r="81" spans="1:11" hidden="1" outlineLevel="1" x14ac:dyDescent="0.15">
      <c r="A81" s="29"/>
      <c r="B81" s="22"/>
      <c r="C81" s="22"/>
      <c r="D81" s="23"/>
      <c r="E81" s="53">
        <f t="shared" si="3"/>
        <v>0</v>
      </c>
      <c r="F81" s="65"/>
      <c r="G81" s="143"/>
      <c r="H81" s="68"/>
      <c r="I81" s="68"/>
      <c r="J81" s="66">
        <f t="shared" si="4"/>
        <v>0</v>
      </c>
      <c r="K81" s="53">
        <f t="shared" si="5"/>
        <v>0</v>
      </c>
    </row>
    <row r="82" spans="1:11" hidden="1" outlineLevel="1" x14ac:dyDescent="0.15">
      <c r="A82" s="29"/>
      <c r="B82" s="22"/>
      <c r="C82" s="22"/>
      <c r="D82" s="23"/>
      <c r="E82" s="53">
        <f t="shared" ref="E82:E119" si="6">C82*D82</f>
        <v>0</v>
      </c>
      <c r="F82" s="65"/>
      <c r="G82" s="143"/>
      <c r="H82" s="68"/>
      <c r="I82" s="68"/>
      <c r="J82" s="66">
        <f t="shared" ref="J82:J119" si="7">H82-I82</f>
        <v>0</v>
      </c>
      <c r="K82" s="53">
        <f t="shared" ref="K82:K119" si="8">F82*(1-G82)+(E82-F82)</f>
        <v>0</v>
      </c>
    </row>
    <row r="83" spans="1:11" hidden="1" outlineLevel="1" x14ac:dyDescent="0.15">
      <c r="A83" s="29"/>
      <c r="B83" s="22"/>
      <c r="C83" s="22"/>
      <c r="D83" s="23"/>
      <c r="E83" s="53">
        <f t="shared" si="6"/>
        <v>0</v>
      </c>
      <c r="F83" s="65"/>
      <c r="G83" s="143"/>
      <c r="H83" s="68"/>
      <c r="I83" s="68"/>
      <c r="J83" s="66">
        <f t="shared" si="7"/>
        <v>0</v>
      </c>
      <c r="K83" s="53">
        <f t="shared" si="8"/>
        <v>0</v>
      </c>
    </row>
    <row r="84" spans="1:11" hidden="1" outlineLevel="1" x14ac:dyDescent="0.15">
      <c r="A84" s="29"/>
      <c r="B84" s="22"/>
      <c r="C84" s="22"/>
      <c r="D84" s="23"/>
      <c r="E84" s="53">
        <f t="shared" si="6"/>
        <v>0</v>
      </c>
      <c r="F84" s="65"/>
      <c r="G84" s="143"/>
      <c r="H84" s="68"/>
      <c r="I84" s="68"/>
      <c r="J84" s="66">
        <f t="shared" si="7"/>
        <v>0</v>
      </c>
      <c r="K84" s="53">
        <f t="shared" si="8"/>
        <v>0</v>
      </c>
    </row>
    <row r="85" spans="1:11" hidden="1" outlineLevel="1" x14ac:dyDescent="0.15">
      <c r="A85" s="29"/>
      <c r="B85" s="22"/>
      <c r="C85" s="22"/>
      <c r="D85" s="23"/>
      <c r="E85" s="53">
        <f t="shared" si="6"/>
        <v>0</v>
      </c>
      <c r="F85" s="65"/>
      <c r="G85" s="143"/>
      <c r="H85" s="68"/>
      <c r="I85" s="68"/>
      <c r="J85" s="66">
        <f t="shared" si="7"/>
        <v>0</v>
      </c>
      <c r="K85" s="53">
        <f t="shared" si="8"/>
        <v>0</v>
      </c>
    </row>
    <row r="86" spans="1:11" hidden="1" outlineLevel="1" x14ac:dyDescent="0.15">
      <c r="A86" s="29"/>
      <c r="B86" s="22"/>
      <c r="C86" s="22"/>
      <c r="D86" s="23"/>
      <c r="E86" s="53">
        <f t="shared" si="6"/>
        <v>0</v>
      </c>
      <c r="F86" s="65"/>
      <c r="G86" s="143"/>
      <c r="H86" s="68"/>
      <c r="I86" s="68"/>
      <c r="J86" s="66">
        <f t="shared" si="7"/>
        <v>0</v>
      </c>
      <c r="K86" s="53">
        <f t="shared" si="8"/>
        <v>0</v>
      </c>
    </row>
    <row r="87" spans="1:11" hidden="1" outlineLevel="1" x14ac:dyDescent="0.15">
      <c r="A87" s="29"/>
      <c r="B87" s="22"/>
      <c r="C87" s="22"/>
      <c r="D87" s="23"/>
      <c r="E87" s="53">
        <f t="shared" si="6"/>
        <v>0</v>
      </c>
      <c r="F87" s="65"/>
      <c r="G87" s="143"/>
      <c r="H87" s="68"/>
      <c r="I87" s="68"/>
      <c r="J87" s="66">
        <f t="shared" si="7"/>
        <v>0</v>
      </c>
      <c r="K87" s="53">
        <f t="shared" si="8"/>
        <v>0</v>
      </c>
    </row>
    <row r="88" spans="1:11" hidden="1" outlineLevel="1" x14ac:dyDescent="0.15">
      <c r="A88" s="29"/>
      <c r="B88" s="22"/>
      <c r="C88" s="22"/>
      <c r="D88" s="23"/>
      <c r="E88" s="53">
        <f t="shared" si="6"/>
        <v>0</v>
      </c>
      <c r="F88" s="65"/>
      <c r="G88" s="143"/>
      <c r="H88" s="68"/>
      <c r="I88" s="68"/>
      <c r="J88" s="66">
        <f t="shared" si="7"/>
        <v>0</v>
      </c>
      <c r="K88" s="53">
        <f t="shared" si="8"/>
        <v>0</v>
      </c>
    </row>
    <row r="89" spans="1:11" hidden="1" outlineLevel="1" x14ac:dyDescent="0.15">
      <c r="A89" s="29"/>
      <c r="B89" s="22"/>
      <c r="C89" s="22"/>
      <c r="D89" s="23"/>
      <c r="E89" s="53">
        <f t="shared" si="6"/>
        <v>0</v>
      </c>
      <c r="F89" s="65"/>
      <c r="G89" s="143"/>
      <c r="H89" s="68"/>
      <c r="I89" s="68"/>
      <c r="J89" s="66">
        <f t="shared" si="7"/>
        <v>0</v>
      </c>
      <c r="K89" s="53">
        <f t="shared" si="8"/>
        <v>0</v>
      </c>
    </row>
    <row r="90" spans="1:11" hidden="1" outlineLevel="1" x14ac:dyDescent="0.15">
      <c r="A90" s="29"/>
      <c r="B90" s="22"/>
      <c r="C90" s="22"/>
      <c r="D90" s="23"/>
      <c r="E90" s="53">
        <f t="shared" si="6"/>
        <v>0</v>
      </c>
      <c r="F90" s="65"/>
      <c r="G90" s="143"/>
      <c r="H90" s="68"/>
      <c r="I90" s="68"/>
      <c r="J90" s="66">
        <f t="shared" si="7"/>
        <v>0</v>
      </c>
      <c r="K90" s="53">
        <f t="shared" si="8"/>
        <v>0</v>
      </c>
    </row>
    <row r="91" spans="1:11" hidden="1" outlineLevel="1" x14ac:dyDescent="0.15">
      <c r="A91" s="29"/>
      <c r="B91" s="22"/>
      <c r="C91" s="22"/>
      <c r="D91" s="23"/>
      <c r="E91" s="53">
        <f t="shared" si="6"/>
        <v>0</v>
      </c>
      <c r="F91" s="65"/>
      <c r="G91" s="143"/>
      <c r="H91" s="68"/>
      <c r="I91" s="68"/>
      <c r="J91" s="66">
        <f t="shared" si="7"/>
        <v>0</v>
      </c>
      <c r="K91" s="53">
        <f t="shared" si="8"/>
        <v>0</v>
      </c>
    </row>
    <row r="92" spans="1:11" hidden="1" outlineLevel="1" x14ac:dyDescent="0.15">
      <c r="A92" s="29"/>
      <c r="B92" s="22"/>
      <c r="C92" s="22"/>
      <c r="D92" s="23"/>
      <c r="E92" s="53">
        <f t="shared" si="6"/>
        <v>0</v>
      </c>
      <c r="F92" s="65"/>
      <c r="G92" s="143"/>
      <c r="H92" s="68"/>
      <c r="I92" s="68"/>
      <c r="J92" s="66">
        <f t="shared" si="7"/>
        <v>0</v>
      </c>
      <c r="K92" s="53">
        <f t="shared" si="8"/>
        <v>0</v>
      </c>
    </row>
    <row r="93" spans="1:11" hidden="1" outlineLevel="1" x14ac:dyDescent="0.15">
      <c r="A93" s="29"/>
      <c r="B93" s="22"/>
      <c r="C93" s="22"/>
      <c r="D93" s="23"/>
      <c r="E93" s="53">
        <f t="shared" si="6"/>
        <v>0</v>
      </c>
      <c r="F93" s="65"/>
      <c r="G93" s="143"/>
      <c r="H93" s="68"/>
      <c r="I93" s="68"/>
      <c r="J93" s="66">
        <f t="shared" si="7"/>
        <v>0</v>
      </c>
      <c r="K93" s="53">
        <f t="shared" si="8"/>
        <v>0</v>
      </c>
    </row>
    <row r="94" spans="1:11" hidden="1" outlineLevel="1" x14ac:dyDescent="0.15">
      <c r="A94" s="29"/>
      <c r="B94" s="22"/>
      <c r="C94" s="22"/>
      <c r="D94" s="23"/>
      <c r="E94" s="53">
        <f t="shared" si="6"/>
        <v>0</v>
      </c>
      <c r="F94" s="65"/>
      <c r="G94" s="143"/>
      <c r="H94" s="68"/>
      <c r="I94" s="68"/>
      <c r="J94" s="66">
        <f t="shared" si="7"/>
        <v>0</v>
      </c>
      <c r="K94" s="53">
        <f t="shared" si="8"/>
        <v>0</v>
      </c>
    </row>
    <row r="95" spans="1:11" hidden="1" outlineLevel="1" x14ac:dyDescent="0.15">
      <c r="A95" s="29"/>
      <c r="B95" s="22"/>
      <c r="C95" s="22"/>
      <c r="D95" s="23"/>
      <c r="E95" s="53">
        <f t="shared" si="6"/>
        <v>0</v>
      </c>
      <c r="F95" s="65"/>
      <c r="G95" s="143"/>
      <c r="H95" s="68"/>
      <c r="I95" s="68"/>
      <c r="J95" s="66">
        <f t="shared" si="7"/>
        <v>0</v>
      </c>
      <c r="K95" s="53">
        <f t="shared" si="8"/>
        <v>0</v>
      </c>
    </row>
    <row r="96" spans="1:11" hidden="1" outlineLevel="1" x14ac:dyDescent="0.15">
      <c r="A96" s="29"/>
      <c r="B96" s="22"/>
      <c r="C96" s="22"/>
      <c r="D96" s="23"/>
      <c r="E96" s="53">
        <f t="shared" si="6"/>
        <v>0</v>
      </c>
      <c r="F96" s="65"/>
      <c r="G96" s="143"/>
      <c r="H96" s="68"/>
      <c r="I96" s="68"/>
      <c r="J96" s="66">
        <f t="shared" si="7"/>
        <v>0</v>
      </c>
      <c r="K96" s="53">
        <f t="shared" si="8"/>
        <v>0</v>
      </c>
    </row>
    <row r="97" spans="1:11" hidden="1" outlineLevel="1" x14ac:dyDescent="0.15">
      <c r="A97" s="29"/>
      <c r="B97" s="22"/>
      <c r="C97" s="22"/>
      <c r="D97" s="23"/>
      <c r="E97" s="53">
        <f t="shared" si="6"/>
        <v>0</v>
      </c>
      <c r="F97" s="65"/>
      <c r="G97" s="143"/>
      <c r="H97" s="68"/>
      <c r="I97" s="68"/>
      <c r="J97" s="66">
        <f t="shared" si="7"/>
        <v>0</v>
      </c>
      <c r="K97" s="53">
        <f t="shared" si="8"/>
        <v>0</v>
      </c>
    </row>
    <row r="98" spans="1:11" hidden="1" outlineLevel="1" x14ac:dyDescent="0.15">
      <c r="A98" s="29"/>
      <c r="B98" s="22"/>
      <c r="C98" s="22"/>
      <c r="D98" s="23"/>
      <c r="E98" s="53">
        <f t="shared" si="6"/>
        <v>0</v>
      </c>
      <c r="F98" s="65"/>
      <c r="G98" s="143"/>
      <c r="H98" s="68"/>
      <c r="I98" s="68"/>
      <c r="J98" s="66">
        <f t="shared" si="7"/>
        <v>0</v>
      </c>
      <c r="K98" s="53">
        <f t="shared" si="8"/>
        <v>0</v>
      </c>
    </row>
    <row r="99" spans="1:11" hidden="1" outlineLevel="1" x14ac:dyDescent="0.15">
      <c r="A99" s="29"/>
      <c r="B99" s="22"/>
      <c r="C99" s="22"/>
      <c r="D99" s="23"/>
      <c r="E99" s="53">
        <f t="shared" si="6"/>
        <v>0</v>
      </c>
      <c r="F99" s="65"/>
      <c r="G99" s="143"/>
      <c r="H99" s="68"/>
      <c r="I99" s="68"/>
      <c r="J99" s="66">
        <f t="shared" si="7"/>
        <v>0</v>
      </c>
      <c r="K99" s="53">
        <f t="shared" si="8"/>
        <v>0</v>
      </c>
    </row>
    <row r="100" spans="1:11" hidden="1" outlineLevel="1" x14ac:dyDescent="0.15">
      <c r="A100" s="29"/>
      <c r="B100" s="22"/>
      <c r="C100" s="22"/>
      <c r="D100" s="23"/>
      <c r="E100" s="53">
        <f t="shared" si="6"/>
        <v>0</v>
      </c>
      <c r="F100" s="65"/>
      <c r="G100" s="143"/>
      <c r="H100" s="68"/>
      <c r="I100" s="68"/>
      <c r="J100" s="66">
        <f t="shared" si="7"/>
        <v>0</v>
      </c>
      <c r="K100" s="53">
        <f t="shared" si="8"/>
        <v>0</v>
      </c>
    </row>
    <row r="101" spans="1:11" hidden="1" outlineLevel="1" x14ac:dyDescent="0.15">
      <c r="A101" s="29"/>
      <c r="B101" s="22"/>
      <c r="C101" s="22"/>
      <c r="D101" s="23"/>
      <c r="E101" s="53">
        <f t="shared" si="6"/>
        <v>0</v>
      </c>
      <c r="F101" s="65"/>
      <c r="G101" s="143"/>
      <c r="H101" s="68"/>
      <c r="I101" s="68"/>
      <c r="J101" s="66">
        <f t="shared" si="7"/>
        <v>0</v>
      </c>
      <c r="K101" s="53">
        <f t="shared" si="8"/>
        <v>0</v>
      </c>
    </row>
    <row r="102" spans="1:11" hidden="1" outlineLevel="1" x14ac:dyDescent="0.15">
      <c r="A102" s="29"/>
      <c r="B102" s="22"/>
      <c r="C102" s="22"/>
      <c r="D102" s="23"/>
      <c r="E102" s="53">
        <f t="shared" si="6"/>
        <v>0</v>
      </c>
      <c r="F102" s="65"/>
      <c r="G102" s="143"/>
      <c r="H102" s="68"/>
      <c r="I102" s="68"/>
      <c r="J102" s="66">
        <f t="shared" si="7"/>
        <v>0</v>
      </c>
      <c r="K102" s="53">
        <f t="shared" si="8"/>
        <v>0</v>
      </c>
    </row>
    <row r="103" spans="1:11" hidden="1" outlineLevel="1" x14ac:dyDescent="0.15">
      <c r="A103" s="29"/>
      <c r="B103" s="22"/>
      <c r="C103" s="22"/>
      <c r="D103" s="23"/>
      <c r="E103" s="53">
        <f t="shared" si="6"/>
        <v>0</v>
      </c>
      <c r="F103" s="65"/>
      <c r="G103" s="143"/>
      <c r="H103" s="68"/>
      <c r="I103" s="68"/>
      <c r="J103" s="66">
        <f t="shared" si="7"/>
        <v>0</v>
      </c>
      <c r="K103" s="53">
        <f t="shared" si="8"/>
        <v>0</v>
      </c>
    </row>
    <row r="104" spans="1:11" hidden="1" outlineLevel="1" x14ac:dyDescent="0.15">
      <c r="A104" s="29"/>
      <c r="B104" s="22"/>
      <c r="C104" s="22"/>
      <c r="D104" s="23"/>
      <c r="E104" s="53">
        <f t="shared" si="6"/>
        <v>0</v>
      </c>
      <c r="F104" s="65"/>
      <c r="G104" s="143"/>
      <c r="H104" s="68"/>
      <c r="I104" s="68"/>
      <c r="J104" s="66">
        <f t="shared" si="7"/>
        <v>0</v>
      </c>
      <c r="K104" s="53">
        <f t="shared" si="8"/>
        <v>0</v>
      </c>
    </row>
    <row r="105" spans="1:11" hidden="1" outlineLevel="1" x14ac:dyDescent="0.15">
      <c r="A105" s="29"/>
      <c r="B105" s="22"/>
      <c r="C105" s="22"/>
      <c r="D105" s="23"/>
      <c r="E105" s="53">
        <f t="shared" si="6"/>
        <v>0</v>
      </c>
      <c r="F105" s="65"/>
      <c r="G105" s="143"/>
      <c r="H105" s="68"/>
      <c r="I105" s="68"/>
      <c r="J105" s="66">
        <f t="shared" si="7"/>
        <v>0</v>
      </c>
      <c r="K105" s="53">
        <f t="shared" si="8"/>
        <v>0</v>
      </c>
    </row>
    <row r="106" spans="1:11" hidden="1" outlineLevel="1" x14ac:dyDescent="0.15">
      <c r="A106" s="29"/>
      <c r="B106" s="22"/>
      <c r="C106" s="22"/>
      <c r="D106" s="23"/>
      <c r="E106" s="53">
        <f t="shared" si="6"/>
        <v>0</v>
      </c>
      <c r="F106" s="65"/>
      <c r="G106" s="143"/>
      <c r="H106" s="68"/>
      <c r="I106" s="68"/>
      <c r="J106" s="66">
        <f t="shared" si="7"/>
        <v>0</v>
      </c>
      <c r="K106" s="53">
        <f t="shared" si="8"/>
        <v>0</v>
      </c>
    </row>
    <row r="107" spans="1:11" hidden="1" outlineLevel="1" x14ac:dyDescent="0.15">
      <c r="A107" s="29"/>
      <c r="B107" s="22"/>
      <c r="C107" s="22"/>
      <c r="D107" s="23"/>
      <c r="E107" s="53">
        <f t="shared" si="6"/>
        <v>0</v>
      </c>
      <c r="F107" s="65"/>
      <c r="G107" s="143"/>
      <c r="H107" s="68"/>
      <c r="I107" s="68"/>
      <c r="J107" s="66">
        <f t="shared" si="7"/>
        <v>0</v>
      </c>
      <c r="K107" s="53">
        <f t="shared" si="8"/>
        <v>0</v>
      </c>
    </row>
    <row r="108" spans="1:11" hidden="1" outlineLevel="1" x14ac:dyDescent="0.15">
      <c r="A108" s="29"/>
      <c r="B108" s="22"/>
      <c r="C108" s="22"/>
      <c r="D108" s="23"/>
      <c r="E108" s="53">
        <f t="shared" si="6"/>
        <v>0</v>
      </c>
      <c r="F108" s="65"/>
      <c r="G108" s="143"/>
      <c r="H108" s="68"/>
      <c r="I108" s="68"/>
      <c r="J108" s="66">
        <f t="shared" si="7"/>
        <v>0</v>
      </c>
      <c r="K108" s="53">
        <f t="shared" si="8"/>
        <v>0</v>
      </c>
    </row>
    <row r="109" spans="1:11" hidden="1" outlineLevel="1" x14ac:dyDescent="0.15">
      <c r="A109" s="29"/>
      <c r="B109" s="22"/>
      <c r="C109" s="22"/>
      <c r="D109" s="23"/>
      <c r="E109" s="53">
        <f t="shared" si="6"/>
        <v>0</v>
      </c>
      <c r="F109" s="65"/>
      <c r="G109" s="143"/>
      <c r="H109" s="68"/>
      <c r="I109" s="68"/>
      <c r="J109" s="66">
        <f t="shared" si="7"/>
        <v>0</v>
      </c>
      <c r="K109" s="53">
        <f t="shared" si="8"/>
        <v>0</v>
      </c>
    </row>
    <row r="110" spans="1:11" hidden="1" outlineLevel="1" x14ac:dyDescent="0.15">
      <c r="A110" s="29"/>
      <c r="B110" s="22"/>
      <c r="C110" s="22"/>
      <c r="D110" s="23"/>
      <c r="E110" s="53">
        <f t="shared" si="6"/>
        <v>0</v>
      </c>
      <c r="F110" s="65"/>
      <c r="G110" s="143"/>
      <c r="H110" s="68"/>
      <c r="I110" s="68"/>
      <c r="J110" s="66">
        <f t="shared" si="7"/>
        <v>0</v>
      </c>
      <c r="K110" s="53">
        <f t="shared" si="8"/>
        <v>0</v>
      </c>
    </row>
    <row r="111" spans="1:11" hidden="1" outlineLevel="1" x14ac:dyDescent="0.15">
      <c r="A111" s="29"/>
      <c r="B111" s="22"/>
      <c r="C111" s="22"/>
      <c r="D111" s="23"/>
      <c r="E111" s="53">
        <f t="shared" si="6"/>
        <v>0</v>
      </c>
      <c r="F111" s="65"/>
      <c r="G111" s="143"/>
      <c r="H111" s="68"/>
      <c r="I111" s="68"/>
      <c r="J111" s="66">
        <f t="shared" si="7"/>
        <v>0</v>
      </c>
      <c r="K111" s="53">
        <f t="shared" si="8"/>
        <v>0</v>
      </c>
    </row>
    <row r="112" spans="1:11" hidden="1" outlineLevel="1" x14ac:dyDescent="0.15">
      <c r="A112" s="29"/>
      <c r="B112" s="22"/>
      <c r="C112" s="22"/>
      <c r="D112" s="23"/>
      <c r="E112" s="53">
        <f t="shared" si="6"/>
        <v>0</v>
      </c>
      <c r="F112" s="65"/>
      <c r="G112" s="143"/>
      <c r="H112" s="68"/>
      <c r="I112" s="68"/>
      <c r="J112" s="66">
        <f t="shared" si="7"/>
        <v>0</v>
      </c>
      <c r="K112" s="53">
        <f t="shared" si="8"/>
        <v>0</v>
      </c>
    </row>
    <row r="113" spans="1:11" hidden="1" outlineLevel="1" x14ac:dyDescent="0.15">
      <c r="A113" s="29"/>
      <c r="B113" s="22"/>
      <c r="C113" s="22"/>
      <c r="D113" s="23"/>
      <c r="E113" s="53">
        <f t="shared" si="6"/>
        <v>0</v>
      </c>
      <c r="F113" s="65"/>
      <c r="G113" s="143"/>
      <c r="H113" s="68"/>
      <c r="I113" s="68"/>
      <c r="J113" s="66">
        <f t="shared" si="7"/>
        <v>0</v>
      </c>
      <c r="K113" s="53">
        <f t="shared" si="8"/>
        <v>0</v>
      </c>
    </row>
    <row r="114" spans="1:11" hidden="1" outlineLevel="1" x14ac:dyDescent="0.15">
      <c r="A114" s="29"/>
      <c r="B114" s="22"/>
      <c r="C114" s="22"/>
      <c r="D114" s="23"/>
      <c r="E114" s="53">
        <f t="shared" si="6"/>
        <v>0</v>
      </c>
      <c r="F114" s="65"/>
      <c r="G114" s="143"/>
      <c r="H114" s="68"/>
      <c r="I114" s="68"/>
      <c r="J114" s="66">
        <f t="shared" si="7"/>
        <v>0</v>
      </c>
      <c r="K114" s="53">
        <f t="shared" si="8"/>
        <v>0</v>
      </c>
    </row>
    <row r="115" spans="1:11" hidden="1" outlineLevel="1" x14ac:dyDescent="0.15">
      <c r="A115" s="29"/>
      <c r="B115" s="22"/>
      <c r="C115" s="22"/>
      <c r="D115" s="23"/>
      <c r="E115" s="53">
        <f t="shared" si="6"/>
        <v>0</v>
      </c>
      <c r="F115" s="65"/>
      <c r="G115" s="143"/>
      <c r="H115" s="68"/>
      <c r="I115" s="68"/>
      <c r="J115" s="66">
        <f t="shared" si="7"/>
        <v>0</v>
      </c>
      <c r="K115" s="53">
        <f t="shared" si="8"/>
        <v>0</v>
      </c>
    </row>
    <row r="116" spans="1:11" hidden="1" outlineLevel="1" x14ac:dyDescent="0.15">
      <c r="A116" s="29"/>
      <c r="B116" s="22"/>
      <c r="C116" s="22"/>
      <c r="D116" s="23"/>
      <c r="E116" s="53">
        <f t="shared" si="6"/>
        <v>0</v>
      </c>
      <c r="F116" s="65"/>
      <c r="G116" s="143"/>
      <c r="H116" s="68"/>
      <c r="I116" s="68"/>
      <c r="J116" s="66">
        <f t="shared" si="7"/>
        <v>0</v>
      </c>
      <c r="K116" s="53">
        <f t="shared" si="8"/>
        <v>0</v>
      </c>
    </row>
    <row r="117" spans="1:11" hidden="1" outlineLevel="1" x14ac:dyDescent="0.15">
      <c r="A117" s="29"/>
      <c r="B117" s="22"/>
      <c r="C117" s="22"/>
      <c r="D117" s="23"/>
      <c r="E117" s="53">
        <f t="shared" si="6"/>
        <v>0</v>
      </c>
      <c r="F117" s="65"/>
      <c r="G117" s="143"/>
      <c r="H117" s="68"/>
      <c r="I117" s="68"/>
      <c r="J117" s="66">
        <f t="shared" si="7"/>
        <v>0</v>
      </c>
      <c r="K117" s="53">
        <f t="shared" si="8"/>
        <v>0</v>
      </c>
    </row>
    <row r="118" spans="1:11" hidden="1" outlineLevel="1" x14ac:dyDescent="0.15">
      <c r="A118" s="29"/>
      <c r="B118" s="22"/>
      <c r="C118" s="22"/>
      <c r="D118" s="23"/>
      <c r="E118" s="53">
        <f t="shared" si="6"/>
        <v>0</v>
      </c>
      <c r="F118" s="65"/>
      <c r="G118" s="143"/>
      <c r="H118" s="68"/>
      <c r="I118" s="68"/>
      <c r="J118" s="66">
        <f t="shared" si="7"/>
        <v>0</v>
      </c>
      <c r="K118" s="53">
        <f t="shared" si="8"/>
        <v>0</v>
      </c>
    </row>
    <row r="119" spans="1:11" hidden="1" outlineLevel="1" x14ac:dyDescent="0.15">
      <c r="A119" s="29"/>
      <c r="B119" s="22"/>
      <c r="C119" s="22"/>
      <c r="D119" s="23"/>
      <c r="E119" s="53">
        <f t="shared" si="6"/>
        <v>0</v>
      </c>
      <c r="F119" s="65"/>
      <c r="G119" s="143"/>
      <c r="H119" s="68"/>
      <c r="I119" s="68"/>
      <c r="J119" s="66">
        <f t="shared" si="7"/>
        <v>0</v>
      </c>
      <c r="K119" s="53">
        <f t="shared" si="8"/>
        <v>0</v>
      </c>
    </row>
    <row r="120" spans="1:11" collapsed="1" x14ac:dyDescent="0.15">
      <c r="A120" s="272" t="s">
        <v>43</v>
      </c>
      <c r="B120" s="273"/>
      <c r="C120" s="273"/>
      <c r="D120" s="274"/>
      <c r="E120" s="69">
        <f>SUM(E8:E119)</f>
        <v>0</v>
      </c>
      <c r="F120" s="69">
        <f>SUM(F8:F119)</f>
        <v>0</v>
      </c>
      <c r="G120" s="69">
        <f>E120-K120</f>
        <v>0</v>
      </c>
      <c r="H120" s="69">
        <f>SUM(H8:H119)</f>
        <v>0</v>
      </c>
      <c r="I120" s="69">
        <f>SUM(I8:I119)</f>
        <v>0</v>
      </c>
      <c r="J120" s="69">
        <f>SUM(J8:J119)</f>
        <v>0</v>
      </c>
      <c r="K120" s="69">
        <f>SUM(K8:K119)</f>
        <v>0</v>
      </c>
    </row>
    <row r="121" spans="1:11" ht="22.5" x14ac:dyDescent="0.15">
      <c r="A121" s="327" t="s">
        <v>7</v>
      </c>
      <c r="B121" s="26" t="s">
        <v>35</v>
      </c>
      <c r="C121" s="26" t="s">
        <v>36</v>
      </c>
      <c r="D121" s="321" t="s">
        <v>15</v>
      </c>
      <c r="E121" s="322"/>
      <c r="F121" s="322"/>
      <c r="G121" s="322"/>
      <c r="H121" s="322"/>
      <c r="I121" s="322"/>
      <c r="J121" s="322"/>
      <c r="K121" s="323"/>
    </row>
    <row r="122" spans="1:11" x14ac:dyDescent="0.15">
      <c r="A122" s="328"/>
      <c r="B122" s="4"/>
      <c r="C122" s="4"/>
      <c r="D122" s="324"/>
      <c r="E122" s="325"/>
      <c r="F122" s="325"/>
      <c r="G122" s="325"/>
      <c r="H122" s="325"/>
      <c r="I122" s="325"/>
      <c r="J122" s="325"/>
      <c r="K122" s="326"/>
    </row>
    <row r="123" spans="1:11" ht="10.5" customHeight="1" x14ac:dyDescent="0.15">
      <c r="H123" s="25" t="s">
        <v>105</v>
      </c>
      <c r="I123" s="38" t="str">
        <f ca="1">Opgørelsesskema!H47</f>
        <v/>
      </c>
    </row>
    <row r="124" spans="1:11" ht="10.5" customHeight="1" x14ac:dyDescent="0.15">
      <c r="H124" s="25" t="s">
        <v>102</v>
      </c>
      <c r="I124" s="38" t="e">
        <f ca="1">IF(I123*H120&gt;8000,I123*H120,8000)</f>
        <v>#VALUE!</v>
      </c>
    </row>
    <row r="125" spans="1:11" ht="10.5" customHeight="1" x14ac:dyDescent="0.15">
      <c r="H125" s="25" t="s">
        <v>103</v>
      </c>
      <c r="I125" s="37">
        <f>I120</f>
        <v>0</v>
      </c>
    </row>
    <row r="126" spans="1:11" ht="10.5" customHeight="1" x14ac:dyDescent="0.15">
      <c r="H126" s="25" t="s">
        <v>101</v>
      </c>
      <c r="I126" s="37">
        <f>IF(H120=0,0,I124-I125)</f>
        <v>0</v>
      </c>
    </row>
  </sheetData>
  <sheetProtection sheet="1" objects="1" scenarios="1" selectLockedCells="1"/>
  <dataConsolidate/>
  <mergeCells count="9">
    <mergeCell ref="A6:K6"/>
    <mergeCell ref="D121:K122"/>
    <mergeCell ref="A121:A122"/>
    <mergeCell ref="A120:D120"/>
    <mergeCell ref="A1:K1"/>
    <mergeCell ref="A5:K5"/>
    <mergeCell ref="A2:K2"/>
    <mergeCell ref="A3:E3"/>
    <mergeCell ref="A4:E4"/>
  </mergeCells>
  <phoneticPr fontId="3" type="noConversion"/>
  <dataValidations count="2">
    <dataValidation type="decimal" errorStyle="warning" operator="lessThan" allowBlank="1" showInputMessage="1" showErrorMessage="1" errorTitle="For stor udbetaling" error="Beløbet du har indtastet er større end den gældende hensættelse. Kontrollér beløbet, så der ikke udbetales for mange penge." sqref="H8:H119" xr:uid="{00000000-0002-0000-0400-000000000000}">
      <formula1>K8</formula1>
    </dataValidation>
    <dataValidation type="decimal" operator="greaterThanOrEqual" allowBlank="1" showInputMessage="1" showErrorMessage="1" sqref="C8:D119 F8:G119" xr:uid="{00000000-0002-0000-0400-000001000000}">
      <formula1>0</formula1>
    </dataValidation>
  </dataValidations>
  <pageMargins left="0.39370078740157483" right="0.39370078740157483" top="0.59055118110236227" bottom="0.59055118110236227" header="0" footer="0"/>
  <pageSetup paperSize="9" scale="88" orientation="portrait" r:id="rId1"/>
  <headerFooter alignWithMargins="0">
    <oddFooter>&amp;RSide &amp;P af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5">
    <tabColor theme="9" tint="-0.249977111117893"/>
  </sheetPr>
  <dimension ref="A1:K126"/>
  <sheetViews>
    <sheetView zoomScale="85" zoomScaleNormal="85" zoomScaleSheetLayoutView="75" workbookViewId="0">
      <selection activeCell="A6" sqref="A6:K6"/>
    </sheetView>
  </sheetViews>
  <sheetFormatPr defaultColWidth="9.140625" defaultRowHeight="11.25" outlineLevelRow="1" x14ac:dyDescent="0.15"/>
  <cols>
    <col min="1" max="1" width="29.85546875" style="16" customWidth="1"/>
    <col min="2" max="2" width="7" style="16" customWidth="1"/>
    <col min="3" max="3" width="9.140625" style="16"/>
    <col min="4" max="4" width="14.28515625" style="16" customWidth="1"/>
    <col min="5" max="5" width="12.7109375" style="16" customWidth="1"/>
    <col min="6" max="6" width="10.42578125" style="16" customWidth="1"/>
    <col min="7" max="7" width="11.28515625" style="16" customWidth="1"/>
    <col min="8" max="8" width="14.85546875" style="16" hidden="1" customWidth="1"/>
    <col min="9" max="9" width="13" style="16" hidden="1" customWidth="1"/>
    <col min="10" max="10" width="12.5703125" style="16" hidden="1" customWidth="1"/>
    <col min="11" max="11" width="14.28515625" style="16" customWidth="1"/>
    <col min="12" max="16384" width="9.140625" style="16"/>
  </cols>
  <sheetData>
    <row r="1" spans="1:11" x14ac:dyDescent="0.15">
      <c r="A1" s="293"/>
      <c r="B1" s="294"/>
      <c r="C1" s="294"/>
      <c r="D1" s="294"/>
      <c r="E1" s="294"/>
      <c r="F1" s="294"/>
      <c r="G1" s="294"/>
      <c r="H1" s="294"/>
      <c r="I1" s="294"/>
      <c r="J1" s="294"/>
      <c r="K1" s="329"/>
    </row>
    <row r="2" spans="1:11" x14ac:dyDescent="0.15">
      <c r="A2" s="332" t="s">
        <v>132</v>
      </c>
      <c r="B2" s="331"/>
      <c r="C2" s="331"/>
      <c r="D2" s="331"/>
      <c r="E2" s="331"/>
      <c r="F2" s="331"/>
      <c r="G2" s="331"/>
      <c r="H2" s="331"/>
      <c r="I2" s="331"/>
      <c r="J2" s="331"/>
      <c r="K2" s="333"/>
    </row>
    <row r="3" spans="1:11" x14ac:dyDescent="0.15">
      <c r="A3" s="334"/>
      <c r="B3" s="335"/>
      <c r="C3" s="335"/>
      <c r="D3" s="335"/>
      <c r="E3" s="335"/>
      <c r="F3" s="55"/>
      <c r="G3" s="35" t="s">
        <v>107</v>
      </c>
      <c r="H3" s="18"/>
      <c r="I3" s="18"/>
      <c r="J3" s="18"/>
      <c r="K3" s="39">
        <f>Opgørelsesskema!G1</f>
        <v>0</v>
      </c>
    </row>
    <row r="4" spans="1:11" x14ac:dyDescent="0.15">
      <c r="A4" s="336"/>
      <c r="B4" s="337"/>
      <c r="C4" s="337"/>
      <c r="D4" s="337"/>
      <c r="E4" s="337"/>
      <c r="F4" s="56"/>
      <c r="G4" s="35" t="s">
        <v>29</v>
      </c>
      <c r="H4" s="18"/>
      <c r="I4" s="18"/>
      <c r="J4" s="18"/>
      <c r="K4" s="226">
        <f>Opgørelsesskema!G2</f>
        <v>0</v>
      </c>
    </row>
    <row r="5" spans="1:11" x14ac:dyDescent="0.15">
      <c r="A5" s="265" t="s">
        <v>30</v>
      </c>
      <c r="B5" s="330"/>
      <c r="C5" s="330"/>
      <c r="D5" s="330"/>
      <c r="E5" s="330"/>
      <c r="F5" s="331"/>
      <c r="G5" s="330"/>
      <c r="H5" s="330"/>
      <c r="I5" s="330"/>
      <c r="J5" s="330"/>
      <c r="K5" s="266"/>
    </row>
    <row r="6" spans="1:11" ht="140.25" customHeight="1" x14ac:dyDescent="0.15">
      <c r="A6" s="318"/>
      <c r="B6" s="319"/>
      <c r="C6" s="319"/>
      <c r="D6" s="319"/>
      <c r="E6" s="319"/>
      <c r="F6" s="319"/>
      <c r="G6" s="319"/>
      <c r="H6" s="319"/>
      <c r="I6" s="319"/>
      <c r="J6" s="319"/>
      <c r="K6" s="320"/>
    </row>
    <row r="7" spans="1:11" ht="40.5" customHeight="1" x14ac:dyDescent="0.15">
      <c r="A7" s="24" t="s">
        <v>31</v>
      </c>
      <c r="B7" s="54" t="s">
        <v>32</v>
      </c>
      <c r="C7" s="54" t="s">
        <v>33</v>
      </c>
      <c r="D7" s="54" t="s">
        <v>34</v>
      </c>
      <c r="E7" s="21" t="s">
        <v>45</v>
      </c>
      <c r="F7" s="21" t="s">
        <v>98</v>
      </c>
      <c r="G7" s="21" t="s">
        <v>95</v>
      </c>
      <c r="H7" s="21" t="s">
        <v>100</v>
      </c>
      <c r="I7" s="21" t="s">
        <v>99</v>
      </c>
      <c r="J7" s="21" t="s">
        <v>97</v>
      </c>
      <c r="K7" s="21" t="s">
        <v>44</v>
      </c>
    </row>
    <row r="8" spans="1:11" x14ac:dyDescent="0.15">
      <c r="A8" s="29"/>
      <c r="B8" s="22"/>
      <c r="C8" s="22"/>
      <c r="D8" s="65"/>
      <c r="E8" s="53">
        <f t="shared" ref="E8:E71" si="0">C8*D8</f>
        <v>0</v>
      </c>
      <c r="F8" s="65"/>
      <c r="G8" s="143"/>
      <c r="H8" s="68"/>
      <c r="I8" s="68"/>
      <c r="J8" s="66">
        <f t="shared" ref="J8:J71" si="1">H8-I8</f>
        <v>0</v>
      </c>
      <c r="K8" s="53">
        <f>E8*(1-G8)</f>
        <v>0</v>
      </c>
    </row>
    <row r="9" spans="1:11" x14ac:dyDescent="0.15">
      <c r="A9" s="29"/>
      <c r="B9" s="22"/>
      <c r="C9" s="22"/>
      <c r="D9" s="65"/>
      <c r="E9" s="53">
        <f t="shared" si="0"/>
        <v>0</v>
      </c>
      <c r="F9" s="65"/>
      <c r="G9" s="143"/>
      <c r="H9" s="68"/>
      <c r="I9" s="68"/>
      <c r="J9" s="66">
        <f t="shared" si="1"/>
        <v>0</v>
      </c>
      <c r="K9" s="53">
        <f t="shared" ref="K9:K44" si="2">E9*(1-G9)</f>
        <v>0</v>
      </c>
    </row>
    <row r="10" spans="1:11" x14ac:dyDescent="0.15">
      <c r="A10" s="29"/>
      <c r="B10" s="22"/>
      <c r="C10" s="22"/>
      <c r="D10" s="65"/>
      <c r="E10" s="53">
        <f t="shared" si="0"/>
        <v>0</v>
      </c>
      <c r="F10" s="65"/>
      <c r="G10" s="143"/>
      <c r="H10" s="68"/>
      <c r="I10" s="68"/>
      <c r="J10" s="66">
        <f t="shared" si="1"/>
        <v>0</v>
      </c>
      <c r="K10" s="53">
        <f t="shared" si="2"/>
        <v>0</v>
      </c>
    </row>
    <row r="11" spans="1:11" x14ac:dyDescent="0.15">
      <c r="A11" s="29"/>
      <c r="B11" s="22"/>
      <c r="C11" s="22"/>
      <c r="D11" s="65"/>
      <c r="E11" s="53">
        <f t="shared" si="0"/>
        <v>0</v>
      </c>
      <c r="F11" s="65"/>
      <c r="G11" s="143"/>
      <c r="H11" s="68"/>
      <c r="I11" s="68"/>
      <c r="J11" s="66">
        <f t="shared" si="1"/>
        <v>0</v>
      </c>
      <c r="K11" s="53">
        <f t="shared" si="2"/>
        <v>0</v>
      </c>
    </row>
    <row r="12" spans="1:11" x14ac:dyDescent="0.15">
      <c r="A12" s="29"/>
      <c r="B12" s="22"/>
      <c r="C12" s="22"/>
      <c r="D12" s="65"/>
      <c r="E12" s="53">
        <f t="shared" si="0"/>
        <v>0</v>
      </c>
      <c r="F12" s="65"/>
      <c r="G12" s="143"/>
      <c r="H12" s="68"/>
      <c r="I12" s="68"/>
      <c r="J12" s="66">
        <f t="shared" si="1"/>
        <v>0</v>
      </c>
      <c r="K12" s="53">
        <f t="shared" si="2"/>
        <v>0</v>
      </c>
    </row>
    <row r="13" spans="1:11" x14ac:dyDescent="0.15">
      <c r="A13" s="29"/>
      <c r="B13" s="22"/>
      <c r="C13" s="22"/>
      <c r="D13" s="65"/>
      <c r="E13" s="53">
        <f t="shared" si="0"/>
        <v>0</v>
      </c>
      <c r="F13" s="65"/>
      <c r="G13" s="143"/>
      <c r="H13" s="68"/>
      <c r="I13" s="68"/>
      <c r="J13" s="66">
        <f t="shared" si="1"/>
        <v>0</v>
      </c>
      <c r="K13" s="53">
        <f t="shared" si="2"/>
        <v>0</v>
      </c>
    </row>
    <row r="14" spans="1:11" x14ac:dyDescent="0.15">
      <c r="A14" s="29"/>
      <c r="B14" s="22"/>
      <c r="C14" s="22"/>
      <c r="D14" s="65"/>
      <c r="E14" s="53">
        <f t="shared" si="0"/>
        <v>0</v>
      </c>
      <c r="F14" s="65"/>
      <c r="G14" s="143"/>
      <c r="H14" s="68"/>
      <c r="I14" s="68"/>
      <c r="J14" s="66">
        <f t="shared" si="1"/>
        <v>0</v>
      </c>
      <c r="K14" s="53">
        <f t="shared" si="2"/>
        <v>0</v>
      </c>
    </row>
    <row r="15" spans="1:11" x14ac:dyDescent="0.15">
      <c r="A15" s="29"/>
      <c r="B15" s="22"/>
      <c r="C15" s="22"/>
      <c r="D15" s="65"/>
      <c r="E15" s="53">
        <f t="shared" si="0"/>
        <v>0</v>
      </c>
      <c r="F15" s="65"/>
      <c r="G15" s="143"/>
      <c r="H15" s="68"/>
      <c r="I15" s="68"/>
      <c r="J15" s="66">
        <f t="shared" si="1"/>
        <v>0</v>
      </c>
      <c r="K15" s="53">
        <f t="shared" si="2"/>
        <v>0</v>
      </c>
    </row>
    <row r="16" spans="1:11" x14ac:dyDescent="0.15">
      <c r="A16" s="29"/>
      <c r="B16" s="22"/>
      <c r="C16" s="22"/>
      <c r="D16" s="65"/>
      <c r="E16" s="53">
        <f t="shared" si="0"/>
        <v>0</v>
      </c>
      <c r="F16" s="65"/>
      <c r="G16" s="143"/>
      <c r="H16" s="68"/>
      <c r="I16" s="68"/>
      <c r="J16" s="66">
        <f t="shared" si="1"/>
        <v>0</v>
      </c>
      <c r="K16" s="53">
        <f t="shared" si="2"/>
        <v>0</v>
      </c>
    </row>
    <row r="17" spans="1:11" x14ac:dyDescent="0.15">
      <c r="A17" s="29"/>
      <c r="B17" s="22"/>
      <c r="C17" s="22"/>
      <c r="D17" s="65"/>
      <c r="E17" s="53">
        <f t="shared" si="0"/>
        <v>0</v>
      </c>
      <c r="F17" s="65"/>
      <c r="G17" s="143"/>
      <c r="H17" s="68"/>
      <c r="I17" s="68"/>
      <c r="J17" s="66">
        <f t="shared" si="1"/>
        <v>0</v>
      </c>
      <c r="K17" s="53">
        <f t="shared" si="2"/>
        <v>0</v>
      </c>
    </row>
    <row r="18" spans="1:11" x14ac:dyDescent="0.15">
      <c r="A18" s="29"/>
      <c r="B18" s="22"/>
      <c r="C18" s="22"/>
      <c r="D18" s="65"/>
      <c r="E18" s="53">
        <f t="shared" si="0"/>
        <v>0</v>
      </c>
      <c r="F18" s="65"/>
      <c r="G18" s="143"/>
      <c r="H18" s="68"/>
      <c r="I18" s="68"/>
      <c r="J18" s="66">
        <f t="shared" si="1"/>
        <v>0</v>
      </c>
      <c r="K18" s="53">
        <f t="shared" si="2"/>
        <v>0</v>
      </c>
    </row>
    <row r="19" spans="1:11" x14ac:dyDescent="0.15">
      <c r="A19" s="29"/>
      <c r="B19" s="22"/>
      <c r="C19" s="22"/>
      <c r="D19" s="65"/>
      <c r="E19" s="53">
        <f t="shared" si="0"/>
        <v>0</v>
      </c>
      <c r="F19" s="65"/>
      <c r="G19" s="143"/>
      <c r="H19" s="68"/>
      <c r="I19" s="68"/>
      <c r="J19" s="66">
        <f t="shared" si="1"/>
        <v>0</v>
      </c>
      <c r="K19" s="53">
        <f t="shared" si="2"/>
        <v>0</v>
      </c>
    </row>
    <row r="20" spans="1:11" x14ac:dyDescent="0.15">
      <c r="A20" s="29"/>
      <c r="B20" s="22"/>
      <c r="C20" s="22"/>
      <c r="D20" s="65"/>
      <c r="E20" s="53">
        <f t="shared" si="0"/>
        <v>0</v>
      </c>
      <c r="F20" s="65"/>
      <c r="G20" s="143"/>
      <c r="H20" s="68"/>
      <c r="I20" s="68"/>
      <c r="J20" s="66">
        <f t="shared" si="1"/>
        <v>0</v>
      </c>
      <c r="K20" s="53">
        <f t="shared" si="2"/>
        <v>0</v>
      </c>
    </row>
    <row r="21" spans="1:11" x14ac:dyDescent="0.15">
      <c r="A21" s="29"/>
      <c r="B21" s="22"/>
      <c r="C21" s="22"/>
      <c r="D21" s="65"/>
      <c r="E21" s="53">
        <f t="shared" si="0"/>
        <v>0</v>
      </c>
      <c r="F21" s="65"/>
      <c r="G21" s="143"/>
      <c r="H21" s="68"/>
      <c r="I21" s="68"/>
      <c r="J21" s="66">
        <f t="shared" si="1"/>
        <v>0</v>
      </c>
      <c r="K21" s="53">
        <f t="shared" si="2"/>
        <v>0</v>
      </c>
    </row>
    <row r="22" spans="1:11" x14ac:dyDescent="0.15">
      <c r="A22" s="29"/>
      <c r="B22" s="22"/>
      <c r="C22" s="22"/>
      <c r="D22" s="65"/>
      <c r="E22" s="53">
        <f t="shared" si="0"/>
        <v>0</v>
      </c>
      <c r="F22" s="65"/>
      <c r="G22" s="143"/>
      <c r="H22" s="68"/>
      <c r="I22" s="68"/>
      <c r="J22" s="66">
        <f t="shared" si="1"/>
        <v>0</v>
      </c>
      <c r="K22" s="53">
        <f t="shared" si="2"/>
        <v>0</v>
      </c>
    </row>
    <row r="23" spans="1:11" x14ac:dyDescent="0.15">
      <c r="A23" s="29"/>
      <c r="B23" s="22"/>
      <c r="C23" s="22"/>
      <c r="D23" s="65"/>
      <c r="E23" s="53">
        <f t="shared" si="0"/>
        <v>0</v>
      </c>
      <c r="F23" s="65"/>
      <c r="G23" s="143"/>
      <c r="H23" s="68"/>
      <c r="I23" s="68"/>
      <c r="J23" s="66">
        <f t="shared" si="1"/>
        <v>0</v>
      </c>
      <c r="K23" s="53">
        <f t="shared" si="2"/>
        <v>0</v>
      </c>
    </row>
    <row r="24" spans="1:11" x14ac:dyDescent="0.15">
      <c r="A24" s="29"/>
      <c r="B24" s="22"/>
      <c r="C24" s="22"/>
      <c r="D24" s="65"/>
      <c r="E24" s="53">
        <f t="shared" si="0"/>
        <v>0</v>
      </c>
      <c r="F24" s="65"/>
      <c r="G24" s="143"/>
      <c r="H24" s="68"/>
      <c r="I24" s="68"/>
      <c r="J24" s="66">
        <f t="shared" si="1"/>
        <v>0</v>
      </c>
      <c r="K24" s="53">
        <f t="shared" si="2"/>
        <v>0</v>
      </c>
    </row>
    <row r="25" spans="1:11" x14ac:dyDescent="0.15">
      <c r="A25" s="29"/>
      <c r="B25" s="22"/>
      <c r="C25" s="22"/>
      <c r="D25" s="65"/>
      <c r="E25" s="53">
        <f t="shared" si="0"/>
        <v>0</v>
      </c>
      <c r="F25" s="65"/>
      <c r="G25" s="143"/>
      <c r="H25" s="68"/>
      <c r="I25" s="68"/>
      <c r="J25" s="66">
        <f t="shared" si="1"/>
        <v>0</v>
      </c>
      <c r="K25" s="53">
        <f t="shared" si="2"/>
        <v>0</v>
      </c>
    </row>
    <row r="26" spans="1:11" x14ac:dyDescent="0.15">
      <c r="A26" s="29"/>
      <c r="B26" s="22"/>
      <c r="C26" s="22"/>
      <c r="D26" s="65"/>
      <c r="E26" s="53">
        <f t="shared" si="0"/>
        <v>0</v>
      </c>
      <c r="F26" s="65"/>
      <c r="G26" s="143"/>
      <c r="H26" s="68"/>
      <c r="I26" s="68"/>
      <c r="J26" s="66">
        <f t="shared" si="1"/>
        <v>0</v>
      </c>
      <c r="K26" s="53">
        <f t="shared" si="2"/>
        <v>0</v>
      </c>
    </row>
    <row r="27" spans="1:11" x14ac:dyDescent="0.15">
      <c r="A27" s="29"/>
      <c r="B27" s="22"/>
      <c r="C27" s="22"/>
      <c r="D27" s="65"/>
      <c r="E27" s="53">
        <f t="shared" si="0"/>
        <v>0</v>
      </c>
      <c r="F27" s="65"/>
      <c r="G27" s="143"/>
      <c r="H27" s="68"/>
      <c r="I27" s="68"/>
      <c r="J27" s="66">
        <f t="shared" si="1"/>
        <v>0</v>
      </c>
      <c r="K27" s="53">
        <f t="shared" si="2"/>
        <v>0</v>
      </c>
    </row>
    <row r="28" spans="1:11" x14ac:dyDescent="0.15">
      <c r="A28" s="29"/>
      <c r="B28" s="22"/>
      <c r="C28" s="22"/>
      <c r="D28" s="65"/>
      <c r="E28" s="53">
        <f t="shared" si="0"/>
        <v>0</v>
      </c>
      <c r="F28" s="65"/>
      <c r="G28" s="143"/>
      <c r="H28" s="68"/>
      <c r="I28" s="68"/>
      <c r="J28" s="66">
        <f t="shared" si="1"/>
        <v>0</v>
      </c>
      <c r="K28" s="53">
        <f t="shared" si="2"/>
        <v>0</v>
      </c>
    </row>
    <row r="29" spans="1:11" x14ac:dyDescent="0.15">
      <c r="A29" s="29"/>
      <c r="B29" s="22"/>
      <c r="C29" s="22"/>
      <c r="D29" s="65"/>
      <c r="E29" s="53">
        <f t="shared" si="0"/>
        <v>0</v>
      </c>
      <c r="F29" s="65"/>
      <c r="G29" s="143"/>
      <c r="H29" s="68"/>
      <c r="I29" s="68"/>
      <c r="J29" s="66">
        <f t="shared" si="1"/>
        <v>0</v>
      </c>
      <c r="K29" s="53">
        <f t="shared" si="2"/>
        <v>0</v>
      </c>
    </row>
    <row r="30" spans="1:11" x14ac:dyDescent="0.15">
      <c r="A30" s="29"/>
      <c r="B30" s="22"/>
      <c r="C30" s="22"/>
      <c r="D30" s="65"/>
      <c r="E30" s="53">
        <f t="shared" si="0"/>
        <v>0</v>
      </c>
      <c r="F30" s="65"/>
      <c r="G30" s="143"/>
      <c r="H30" s="68"/>
      <c r="I30" s="68"/>
      <c r="J30" s="66">
        <f t="shared" si="1"/>
        <v>0</v>
      </c>
      <c r="K30" s="53">
        <f t="shared" si="2"/>
        <v>0</v>
      </c>
    </row>
    <row r="31" spans="1:11" x14ac:dyDescent="0.15">
      <c r="A31" s="29"/>
      <c r="B31" s="22"/>
      <c r="C31" s="22"/>
      <c r="D31" s="65"/>
      <c r="E31" s="53">
        <f t="shared" si="0"/>
        <v>0</v>
      </c>
      <c r="F31" s="65"/>
      <c r="G31" s="143"/>
      <c r="H31" s="68"/>
      <c r="I31" s="68"/>
      <c r="J31" s="66">
        <f t="shared" si="1"/>
        <v>0</v>
      </c>
      <c r="K31" s="53">
        <f t="shared" si="2"/>
        <v>0</v>
      </c>
    </row>
    <row r="32" spans="1:11" x14ac:dyDescent="0.15">
      <c r="A32" s="29"/>
      <c r="B32" s="22"/>
      <c r="C32" s="22"/>
      <c r="D32" s="65"/>
      <c r="E32" s="53">
        <f t="shared" si="0"/>
        <v>0</v>
      </c>
      <c r="F32" s="65"/>
      <c r="G32" s="143"/>
      <c r="H32" s="68"/>
      <c r="I32" s="68"/>
      <c r="J32" s="66">
        <f t="shared" si="1"/>
        <v>0</v>
      </c>
      <c r="K32" s="53">
        <f t="shared" si="2"/>
        <v>0</v>
      </c>
    </row>
    <row r="33" spans="1:11" x14ac:dyDescent="0.15">
      <c r="A33" s="29"/>
      <c r="B33" s="22"/>
      <c r="C33" s="22"/>
      <c r="D33" s="65"/>
      <c r="E33" s="53">
        <f t="shared" si="0"/>
        <v>0</v>
      </c>
      <c r="F33" s="65"/>
      <c r="G33" s="143"/>
      <c r="H33" s="68"/>
      <c r="I33" s="68"/>
      <c r="J33" s="66">
        <f t="shared" si="1"/>
        <v>0</v>
      </c>
      <c r="K33" s="53">
        <f t="shared" si="2"/>
        <v>0</v>
      </c>
    </row>
    <row r="34" spans="1:11" x14ac:dyDescent="0.15">
      <c r="A34" s="29"/>
      <c r="B34" s="22"/>
      <c r="C34" s="22"/>
      <c r="D34" s="65"/>
      <c r="E34" s="53">
        <f t="shared" si="0"/>
        <v>0</v>
      </c>
      <c r="F34" s="65"/>
      <c r="G34" s="143"/>
      <c r="H34" s="68"/>
      <c r="I34" s="68"/>
      <c r="J34" s="66">
        <f t="shared" si="1"/>
        <v>0</v>
      </c>
      <c r="K34" s="53">
        <f t="shared" si="2"/>
        <v>0</v>
      </c>
    </row>
    <row r="35" spans="1:11" x14ac:dyDescent="0.15">
      <c r="A35" s="29"/>
      <c r="B35" s="22"/>
      <c r="C35" s="22"/>
      <c r="D35" s="65"/>
      <c r="E35" s="53">
        <f t="shared" si="0"/>
        <v>0</v>
      </c>
      <c r="F35" s="65"/>
      <c r="G35" s="143"/>
      <c r="H35" s="68"/>
      <c r="I35" s="68"/>
      <c r="J35" s="66">
        <f t="shared" si="1"/>
        <v>0</v>
      </c>
      <c r="K35" s="53">
        <f t="shared" si="2"/>
        <v>0</v>
      </c>
    </row>
    <row r="36" spans="1:11" x14ac:dyDescent="0.15">
      <c r="A36" s="29"/>
      <c r="B36" s="22"/>
      <c r="C36" s="22"/>
      <c r="D36" s="65"/>
      <c r="E36" s="53">
        <f t="shared" si="0"/>
        <v>0</v>
      </c>
      <c r="F36" s="65"/>
      <c r="G36" s="143"/>
      <c r="H36" s="68"/>
      <c r="I36" s="68"/>
      <c r="J36" s="66">
        <f t="shared" si="1"/>
        <v>0</v>
      </c>
      <c r="K36" s="53">
        <f t="shared" si="2"/>
        <v>0</v>
      </c>
    </row>
    <row r="37" spans="1:11" x14ac:dyDescent="0.15">
      <c r="A37" s="29"/>
      <c r="B37" s="22"/>
      <c r="C37" s="22"/>
      <c r="D37" s="65"/>
      <c r="E37" s="53">
        <f t="shared" si="0"/>
        <v>0</v>
      </c>
      <c r="F37" s="65"/>
      <c r="G37" s="143"/>
      <c r="H37" s="68"/>
      <c r="I37" s="68"/>
      <c r="J37" s="66">
        <f t="shared" si="1"/>
        <v>0</v>
      </c>
      <c r="K37" s="53">
        <f t="shared" si="2"/>
        <v>0</v>
      </c>
    </row>
    <row r="38" spans="1:11" x14ac:dyDescent="0.15">
      <c r="A38" s="29"/>
      <c r="B38" s="22"/>
      <c r="C38" s="22"/>
      <c r="D38" s="65"/>
      <c r="E38" s="53">
        <f t="shared" si="0"/>
        <v>0</v>
      </c>
      <c r="F38" s="65"/>
      <c r="G38" s="143"/>
      <c r="H38" s="68"/>
      <c r="I38" s="68"/>
      <c r="J38" s="66">
        <f t="shared" si="1"/>
        <v>0</v>
      </c>
      <c r="K38" s="53">
        <f t="shared" si="2"/>
        <v>0</v>
      </c>
    </row>
    <row r="39" spans="1:11" x14ac:dyDescent="0.15">
      <c r="A39" s="29"/>
      <c r="B39" s="22"/>
      <c r="C39" s="22"/>
      <c r="D39" s="65"/>
      <c r="E39" s="53">
        <f t="shared" si="0"/>
        <v>0</v>
      </c>
      <c r="F39" s="65"/>
      <c r="G39" s="143"/>
      <c r="H39" s="68"/>
      <c r="I39" s="68"/>
      <c r="J39" s="66">
        <f t="shared" si="1"/>
        <v>0</v>
      </c>
      <c r="K39" s="53">
        <f t="shared" si="2"/>
        <v>0</v>
      </c>
    </row>
    <row r="40" spans="1:11" x14ac:dyDescent="0.15">
      <c r="A40" s="29"/>
      <c r="B40" s="22"/>
      <c r="C40" s="22"/>
      <c r="D40" s="65"/>
      <c r="E40" s="53">
        <f t="shared" si="0"/>
        <v>0</v>
      </c>
      <c r="F40" s="65"/>
      <c r="G40" s="143"/>
      <c r="H40" s="68"/>
      <c r="I40" s="68"/>
      <c r="J40" s="66">
        <f t="shared" si="1"/>
        <v>0</v>
      </c>
      <c r="K40" s="53">
        <f t="shared" si="2"/>
        <v>0</v>
      </c>
    </row>
    <row r="41" spans="1:11" x14ac:dyDescent="0.15">
      <c r="A41" s="29"/>
      <c r="B41" s="22"/>
      <c r="C41" s="22"/>
      <c r="D41" s="65"/>
      <c r="E41" s="53">
        <f t="shared" si="0"/>
        <v>0</v>
      </c>
      <c r="F41" s="65"/>
      <c r="G41" s="143"/>
      <c r="H41" s="68"/>
      <c r="I41" s="68"/>
      <c r="J41" s="66">
        <f t="shared" si="1"/>
        <v>0</v>
      </c>
      <c r="K41" s="53">
        <f t="shared" si="2"/>
        <v>0</v>
      </c>
    </row>
    <row r="42" spans="1:11" x14ac:dyDescent="0.15">
      <c r="A42" s="29"/>
      <c r="B42" s="22"/>
      <c r="C42" s="22"/>
      <c r="D42" s="65"/>
      <c r="E42" s="53">
        <f t="shared" si="0"/>
        <v>0</v>
      </c>
      <c r="F42" s="65"/>
      <c r="G42" s="143"/>
      <c r="H42" s="68"/>
      <c r="I42" s="68"/>
      <c r="J42" s="66">
        <f t="shared" si="1"/>
        <v>0</v>
      </c>
      <c r="K42" s="53">
        <f t="shared" si="2"/>
        <v>0</v>
      </c>
    </row>
    <row r="43" spans="1:11" x14ac:dyDescent="0.15">
      <c r="A43" s="29"/>
      <c r="B43" s="22"/>
      <c r="C43" s="22"/>
      <c r="D43" s="65"/>
      <c r="E43" s="53">
        <f t="shared" si="0"/>
        <v>0</v>
      </c>
      <c r="F43" s="65"/>
      <c r="G43" s="143"/>
      <c r="H43" s="68"/>
      <c r="I43" s="68"/>
      <c r="J43" s="66">
        <f t="shared" si="1"/>
        <v>0</v>
      </c>
      <c r="K43" s="53">
        <f t="shared" si="2"/>
        <v>0</v>
      </c>
    </row>
    <row r="44" spans="1:11" x14ac:dyDescent="0.15">
      <c r="A44" s="29"/>
      <c r="B44" s="22"/>
      <c r="C44" s="22"/>
      <c r="D44" s="65"/>
      <c r="E44" s="53">
        <f t="shared" si="0"/>
        <v>0</v>
      </c>
      <c r="F44" s="65"/>
      <c r="G44" s="143"/>
      <c r="H44" s="68"/>
      <c r="I44" s="68"/>
      <c r="J44" s="66">
        <f t="shared" si="1"/>
        <v>0</v>
      </c>
      <c r="K44" s="53">
        <f t="shared" si="2"/>
        <v>0</v>
      </c>
    </row>
    <row r="45" spans="1:11" hidden="1" outlineLevel="1" x14ac:dyDescent="0.15">
      <c r="A45" s="29"/>
      <c r="B45" s="22"/>
      <c r="C45" s="22"/>
      <c r="D45" s="23"/>
      <c r="E45" s="53">
        <f t="shared" si="0"/>
        <v>0</v>
      </c>
      <c r="F45" s="65"/>
      <c r="G45" s="143"/>
      <c r="H45" s="68"/>
      <c r="I45" s="68"/>
      <c r="J45" s="66">
        <f t="shared" si="1"/>
        <v>0</v>
      </c>
      <c r="K45" s="53">
        <f t="shared" ref="K45:K108" si="3">F45*(1-G45)+(E45-F45)</f>
        <v>0</v>
      </c>
    </row>
    <row r="46" spans="1:11" hidden="1" outlineLevel="1" x14ac:dyDescent="0.15">
      <c r="A46" s="29"/>
      <c r="B46" s="22"/>
      <c r="C46" s="22"/>
      <c r="D46" s="23"/>
      <c r="E46" s="53">
        <f t="shared" si="0"/>
        <v>0</v>
      </c>
      <c r="F46" s="65"/>
      <c r="G46" s="143"/>
      <c r="H46" s="68"/>
      <c r="I46" s="68"/>
      <c r="J46" s="66">
        <f t="shared" si="1"/>
        <v>0</v>
      </c>
      <c r="K46" s="53">
        <f t="shared" si="3"/>
        <v>0</v>
      </c>
    </row>
    <row r="47" spans="1:11" hidden="1" outlineLevel="1" x14ac:dyDescent="0.15">
      <c r="A47" s="29"/>
      <c r="B47" s="22"/>
      <c r="C47" s="22"/>
      <c r="D47" s="23"/>
      <c r="E47" s="53">
        <f t="shared" si="0"/>
        <v>0</v>
      </c>
      <c r="F47" s="65"/>
      <c r="G47" s="143"/>
      <c r="H47" s="68"/>
      <c r="I47" s="68"/>
      <c r="J47" s="66">
        <f t="shared" si="1"/>
        <v>0</v>
      </c>
      <c r="K47" s="53">
        <f t="shared" si="3"/>
        <v>0</v>
      </c>
    </row>
    <row r="48" spans="1:11" hidden="1" outlineLevel="1" x14ac:dyDescent="0.15">
      <c r="A48" s="29"/>
      <c r="B48" s="22"/>
      <c r="C48" s="22"/>
      <c r="D48" s="23"/>
      <c r="E48" s="53">
        <f t="shared" si="0"/>
        <v>0</v>
      </c>
      <c r="F48" s="65"/>
      <c r="G48" s="143"/>
      <c r="H48" s="68"/>
      <c r="I48" s="68"/>
      <c r="J48" s="66">
        <f t="shared" si="1"/>
        <v>0</v>
      </c>
      <c r="K48" s="53">
        <f t="shared" si="3"/>
        <v>0</v>
      </c>
    </row>
    <row r="49" spans="1:11" hidden="1" outlineLevel="1" x14ac:dyDescent="0.15">
      <c r="A49" s="29"/>
      <c r="B49" s="22"/>
      <c r="C49" s="22"/>
      <c r="D49" s="23"/>
      <c r="E49" s="53">
        <f t="shared" si="0"/>
        <v>0</v>
      </c>
      <c r="F49" s="65"/>
      <c r="G49" s="143"/>
      <c r="H49" s="68"/>
      <c r="I49" s="68"/>
      <c r="J49" s="66">
        <f t="shared" si="1"/>
        <v>0</v>
      </c>
      <c r="K49" s="53">
        <f t="shared" si="3"/>
        <v>0</v>
      </c>
    </row>
    <row r="50" spans="1:11" hidden="1" outlineLevel="1" x14ac:dyDescent="0.15">
      <c r="A50" s="29"/>
      <c r="B50" s="22"/>
      <c r="C50" s="22"/>
      <c r="D50" s="23"/>
      <c r="E50" s="53">
        <f t="shared" si="0"/>
        <v>0</v>
      </c>
      <c r="F50" s="65"/>
      <c r="G50" s="143"/>
      <c r="H50" s="68"/>
      <c r="I50" s="68"/>
      <c r="J50" s="66">
        <f t="shared" si="1"/>
        <v>0</v>
      </c>
      <c r="K50" s="53">
        <f t="shared" si="3"/>
        <v>0</v>
      </c>
    </row>
    <row r="51" spans="1:11" hidden="1" outlineLevel="1" x14ac:dyDescent="0.15">
      <c r="A51" s="29"/>
      <c r="B51" s="22"/>
      <c r="C51" s="22"/>
      <c r="D51" s="23"/>
      <c r="E51" s="53">
        <f t="shared" si="0"/>
        <v>0</v>
      </c>
      <c r="F51" s="65"/>
      <c r="G51" s="143"/>
      <c r="H51" s="68"/>
      <c r="I51" s="68"/>
      <c r="J51" s="66">
        <f t="shared" si="1"/>
        <v>0</v>
      </c>
      <c r="K51" s="53">
        <f t="shared" si="3"/>
        <v>0</v>
      </c>
    </row>
    <row r="52" spans="1:11" hidden="1" outlineLevel="1" x14ac:dyDescent="0.15">
      <c r="A52" s="29"/>
      <c r="B52" s="22"/>
      <c r="C52" s="22"/>
      <c r="D52" s="23"/>
      <c r="E52" s="53">
        <f t="shared" si="0"/>
        <v>0</v>
      </c>
      <c r="F52" s="65"/>
      <c r="G52" s="143"/>
      <c r="H52" s="68"/>
      <c r="I52" s="68"/>
      <c r="J52" s="66">
        <f t="shared" si="1"/>
        <v>0</v>
      </c>
      <c r="K52" s="53">
        <f t="shared" si="3"/>
        <v>0</v>
      </c>
    </row>
    <row r="53" spans="1:11" hidden="1" outlineLevel="1" x14ac:dyDescent="0.15">
      <c r="A53" s="29"/>
      <c r="B53" s="22"/>
      <c r="C53" s="22"/>
      <c r="D53" s="23"/>
      <c r="E53" s="53">
        <f t="shared" si="0"/>
        <v>0</v>
      </c>
      <c r="F53" s="65"/>
      <c r="G53" s="143"/>
      <c r="H53" s="68"/>
      <c r="I53" s="68"/>
      <c r="J53" s="66">
        <f t="shared" si="1"/>
        <v>0</v>
      </c>
      <c r="K53" s="53">
        <f t="shared" si="3"/>
        <v>0</v>
      </c>
    </row>
    <row r="54" spans="1:11" hidden="1" outlineLevel="1" x14ac:dyDescent="0.15">
      <c r="A54" s="29"/>
      <c r="B54" s="22"/>
      <c r="C54" s="22"/>
      <c r="D54" s="23"/>
      <c r="E54" s="53">
        <f t="shared" si="0"/>
        <v>0</v>
      </c>
      <c r="F54" s="65"/>
      <c r="G54" s="143"/>
      <c r="H54" s="68"/>
      <c r="I54" s="68"/>
      <c r="J54" s="66">
        <f t="shared" si="1"/>
        <v>0</v>
      </c>
      <c r="K54" s="53">
        <f t="shared" si="3"/>
        <v>0</v>
      </c>
    </row>
    <row r="55" spans="1:11" hidden="1" outlineLevel="1" x14ac:dyDescent="0.15">
      <c r="A55" s="29"/>
      <c r="B55" s="22"/>
      <c r="C55" s="22"/>
      <c r="D55" s="23"/>
      <c r="E55" s="53">
        <f t="shared" si="0"/>
        <v>0</v>
      </c>
      <c r="F55" s="65"/>
      <c r="G55" s="143"/>
      <c r="H55" s="68"/>
      <c r="I55" s="68"/>
      <c r="J55" s="66">
        <f t="shared" si="1"/>
        <v>0</v>
      </c>
      <c r="K55" s="53">
        <f t="shared" si="3"/>
        <v>0</v>
      </c>
    </row>
    <row r="56" spans="1:11" hidden="1" outlineLevel="1" x14ac:dyDescent="0.15">
      <c r="A56" s="29"/>
      <c r="B56" s="22"/>
      <c r="C56" s="22"/>
      <c r="D56" s="23"/>
      <c r="E56" s="53">
        <f t="shared" si="0"/>
        <v>0</v>
      </c>
      <c r="F56" s="65"/>
      <c r="G56" s="143"/>
      <c r="H56" s="68"/>
      <c r="I56" s="68"/>
      <c r="J56" s="66">
        <f t="shared" si="1"/>
        <v>0</v>
      </c>
      <c r="K56" s="53">
        <f t="shared" si="3"/>
        <v>0</v>
      </c>
    </row>
    <row r="57" spans="1:11" hidden="1" outlineLevel="1" x14ac:dyDescent="0.15">
      <c r="A57" s="29"/>
      <c r="B57" s="22"/>
      <c r="C57" s="22"/>
      <c r="D57" s="23"/>
      <c r="E57" s="53">
        <f t="shared" si="0"/>
        <v>0</v>
      </c>
      <c r="F57" s="65"/>
      <c r="G57" s="143"/>
      <c r="H57" s="68"/>
      <c r="I57" s="68"/>
      <c r="J57" s="66">
        <f t="shared" si="1"/>
        <v>0</v>
      </c>
      <c r="K57" s="53">
        <f t="shared" si="3"/>
        <v>0</v>
      </c>
    </row>
    <row r="58" spans="1:11" hidden="1" outlineLevel="1" x14ac:dyDescent="0.15">
      <c r="A58" s="29"/>
      <c r="B58" s="22"/>
      <c r="C58" s="22"/>
      <c r="D58" s="23"/>
      <c r="E58" s="53">
        <f t="shared" si="0"/>
        <v>0</v>
      </c>
      <c r="F58" s="65"/>
      <c r="G58" s="143"/>
      <c r="H58" s="68"/>
      <c r="I58" s="68"/>
      <c r="J58" s="66">
        <f t="shared" si="1"/>
        <v>0</v>
      </c>
      <c r="K58" s="53">
        <f t="shared" si="3"/>
        <v>0</v>
      </c>
    </row>
    <row r="59" spans="1:11" hidden="1" outlineLevel="1" x14ac:dyDescent="0.15">
      <c r="A59" s="29"/>
      <c r="B59" s="22"/>
      <c r="C59" s="22"/>
      <c r="D59" s="23"/>
      <c r="E59" s="53">
        <f t="shared" si="0"/>
        <v>0</v>
      </c>
      <c r="F59" s="65"/>
      <c r="G59" s="143"/>
      <c r="H59" s="68"/>
      <c r="I59" s="68"/>
      <c r="J59" s="66">
        <f t="shared" si="1"/>
        <v>0</v>
      </c>
      <c r="K59" s="53">
        <f t="shared" si="3"/>
        <v>0</v>
      </c>
    </row>
    <row r="60" spans="1:11" hidden="1" outlineLevel="1" x14ac:dyDescent="0.15">
      <c r="A60" s="29"/>
      <c r="B60" s="22"/>
      <c r="C60" s="22"/>
      <c r="D60" s="23"/>
      <c r="E60" s="53">
        <f t="shared" si="0"/>
        <v>0</v>
      </c>
      <c r="F60" s="65"/>
      <c r="G60" s="143"/>
      <c r="H60" s="68"/>
      <c r="I60" s="68"/>
      <c r="J60" s="66">
        <f t="shared" si="1"/>
        <v>0</v>
      </c>
      <c r="K60" s="53">
        <f t="shared" si="3"/>
        <v>0</v>
      </c>
    </row>
    <row r="61" spans="1:11" hidden="1" outlineLevel="1" x14ac:dyDescent="0.15">
      <c r="A61" s="29"/>
      <c r="B61" s="22"/>
      <c r="C61" s="22"/>
      <c r="D61" s="23"/>
      <c r="E61" s="53">
        <f t="shared" si="0"/>
        <v>0</v>
      </c>
      <c r="F61" s="65"/>
      <c r="G61" s="143"/>
      <c r="H61" s="68"/>
      <c r="I61" s="68"/>
      <c r="J61" s="66">
        <f t="shared" si="1"/>
        <v>0</v>
      </c>
      <c r="K61" s="53">
        <f t="shared" si="3"/>
        <v>0</v>
      </c>
    </row>
    <row r="62" spans="1:11" hidden="1" outlineLevel="1" x14ac:dyDescent="0.15">
      <c r="A62" s="29"/>
      <c r="B62" s="22"/>
      <c r="C62" s="22"/>
      <c r="D62" s="23"/>
      <c r="E62" s="53">
        <f t="shared" si="0"/>
        <v>0</v>
      </c>
      <c r="F62" s="65"/>
      <c r="G62" s="143"/>
      <c r="H62" s="68"/>
      <c r="I62" s="68"/>
      <c r="J62" s="66">
        <f t="shared" si="1"/>
        <v>0</v>
      </c>
      <c r="K62" s="53">
        <f t="shared" si="3"/>
        <v>0</v>
      </c>
    </row>
    <row r="63" spans="1:11" hidden="1" outlineLevel="1" x14ac:dyDescent="0.15">
      <c r="A63" s="29"/>
      <c r="B63" s="22"/>
      <c r="C63" s="22"/>
      <c r="D63" s="23"/>
      <c r="E63" s="53">
        <f t="shared" si="0"/>
        <v>0</v>
      </c>
      <c r="F63" s="65"/>
      <c r="G63" s="143"/>
      <c r="H63" s="68"/>
      <c r="I63" s="68"/>
      <c r="J63" s="66">
        <f t="shared" si="1"/>
        <v>0</v>
      </c>
      <c r="K63" s="53">
        <f t="shared" si="3"/>
        <v>0</v>
      </c>
    </row>
    <row r="64" spans="1:11" hidden="1" outlineLevel="1" x14ac:dyDescent="0.15">
      <c r="A64" s="29"/>
      <c r="B64" s="22"/>
      <c r="C64" s="22"/>
      <c r="D64" s="23"/>
      <c r="E64" s="53">
        <f t="shared" si="0"/>
        <v>0</v>
      </c>
      <c r="F64" s="65"/>
      <c r="G64" s="143"/>
      <c r="H64" s="68"/>
      <c r="I64" s="68"/>
      <c r="J64" s="66">
        <f t="shared" si="1"/>
        <v>0</v>
      </c>
      <c r="K64" s="53">
        <f t="shared" si="3"/>
        <v>0</v>
      </c>
    </row>
    <row r="65" spans="1:11" hidden="1" outlineLevel="1" x14ac:dyDescent="0.15">
      <c r="A65" s="29"/>
      <c r="B65" s="22"/>
      <c r="C65" s="22"/>
      <c r="D65" s="23"/>
      <c r="E65" s="53">
        <f t="shared" si="0"/>
        <v>0</v>
      </c>
      <c r="F65" s="65"/>
      <c r="G65" s="143"/>
      <c r="H65" s="68"/>
      <c r="I65" s="68"/>
      <c r="J65" s="66">
        <f t="shared" si="1"/>
        <v>0</v>
      </c>
      <c r="K65" s="53">
        <f t="shared" si="3"/>
        <v>0</v>
      </c>
    </row>
    <row r="66" spans="1:11" hidden="1" outlineLevel="1" x14ac:dyDescent="0.15">
      <c r="A66" s="29"/>
      <c r="B66" s="22"/>
      <c r="C66" s="22"/>
      <c r="D66" s="23"/>
      <c r="E66" s="53">
        <f t="shared" si="0"/>
        <v>0</v>
      </c>
      <c r="F66" s="65"/>
      <c r="G66" s="143"/>
      <c r="H66" s="68"/>
      <c r="I66" s="68"/>
      <c r="J66" s="66">
        <f t="shared" si="1"/>
        <v>0</v>
      </c>
      <c r="K66" s="53">
        <f t="shared" si="3"/>
        <v>0</v>
      </c>
    </row>
    <row r="67" spans="1:11" hidden="1" outlineLevel="1" x14ac:dyDescent="0.15">
      <c r="A67" s="29"/>
      <c r="B67" s="22"/>
      <c r="C67" s="22"/>
      <c r="D67" s="23"/>
      <c r="E67" s="53">
        <f t="shared" si="0"/>
        <v>0</v>
      </c>
      <c r="F67" s="65"/>
      <c r="G67" s="143"/>
      <c r="H67" s="68"/>
      <c r="I67" s="68"/>
      <c r="J67" s="66">
        <f t="shared" si="1"/>
        <v>0</v>
      </c>
      <c r="K67" s="53">
        <f t="shared" si="3"/>
        <v>0</v>
      </c>
    </row>
    <row r="68" spans="1:11" hidden="1" outlineLevel="1" x14ac:dyDescent="0.15">
      <c r="A68" s="29"/>
      <c r="B68" s="22"/>
      <c r="C68" s="22"/>
      <c r="D68" s="23"/>
      <c r="E68" s="53">
        <f t="shared" si="0"/>
        <v>0</v>
      </c>
      <c r="F68" s="65"/>
      <c r="G68" s="143"/>
      <c r="H68" s="68"/>
      <c r="I68" s="68"/>
      <c r="J68" s="66">
        <f t="shared" si="1"/>
        <v>0</v>
      </c>
      <c r="K68" s="53">
        <f t="shared" si="3"/>
        <v>0</v>
      </c>
    </row>
    <row r="69" spans="1:11" hidden="1" outlineLevel="1" x14ac:dyDescent="0.15">
      <c r="A69" s="29"/>
      <c r="B69" s="22"/>
      <c r="C69" s="22"/>
      <c r="D69" s="23"/>
      <c r="E69" s="53">
        <f t="shared" si="0"/>
        <v>0</v>
      </c>
      <c r="F69" s="65"/>
      <c r="G69" s="143"/>
      <c r="H69" s="68"/>
      <c r="I69" s="68"/>
      <c r="J69" s="66">
        <f t="shared" si="1"/>
        <v>0</v>
      </c>
      <c r="K69" s="53">
        <f t="shared" si="3"/>
        <v>0</v>
      </c>
    </row>
    <row r="70" spans="1:11" hidden="1" outlineLevel="1" x14ac:dyDescent="0.15">
      <c r="A70" s="29"/>
      <c r="B70" s="22"/>
      <c r="C70" s="22"/>
      <c r="D70" s="23"/>
      <c r="E70" s="53">
        <f t="shared" si="0"/>
        <v>0</v>
      </c>
      <c r="F70" s="65"/>
      <c r="G70" s="143"/>
      <c r="H70" s="68"/>
      <c r="I70" s="68"/>
      <c r="J70" s="66">
        <f t="shared" si="1"/>
        <v>0</v>
      </c>
      <c r="K70" s="53">
        <f t="shared" si="3"/>
        <v>0</v>
      </c>
    </row>
    <row r="71" spans="1:11" hidden="1" outlineLevel="1" x14ac:dyDescent="0.15">
      <c r="A71" s="29"/>
      <c r="B71" s="22"/>
      <c r="C71" s="22"/>
      <c r="D71" s="23"/>
      <c r="E71" s="53">
        <f t="shared" si="0"/>
        <v>0</v>
      </c>
      <c r="F71" s="65"/>
      <c r="G71" s="143"/>
      <c r="H71" s="68"/>
      <c r="I71" s="68"/>
      <c r="J71" s="66">
        <f t="shared" si="1"/>
        <v>0</v>
      </c>
      <c r="K71" s="53">
        <f t="shared" si="3"/>
        <v>0</v>
      </c>
    </row>
    <row r="72" spans="1:11" hidden="1" outlineLevel="1" x14ac:dyDescent="0.15">
      <c r="A72" s="29"/>
      <c r="B72" s="22"/>
      <c r="C72" s="22"/>
      <c r="D72" s="23"/>
      <c r="E72" s="53">
        <f t="shared" ref="E72:E119" si="4">C72*D72</f>
        <v>0</v>
      </c>
      <c r="F72" s="65"/>
      <c r="G72" s="143"/>
      <c r="H72" s="68"/>
      <c r="I72" s="68"/>
      <c r="J72" s="66">
        <f t="shared" ref="J72:J119" si="5">H72-I72</f>
        <v>0</v>
      </c>
      <c r="K72" s="53">
        <f t="shared" si="3"/>
        <v>0</v>
      </c>
    </row>
    <row r="73" spans="1:11" hidden="1" outlineLevel="1" x14ac:dyDescent="0.15">
      <c r="A73" s="29"/>
      <c r="B73" s="22"/>
      <c r="C73" s="22"/>
      <c r="D73" s="23"/>
      <c r="E73" s="53">
        <f t="shared" si="4"/>
        <v>0</v>
      </c>
      <c r="F73" s="65"/>
      <c r="G73" s="143"/>
      <c r="H73" s="68"/>
      <c r="I73" s="68"/>
      <c r="J73" s="66">
        <f t="shared" si="5"/>
        <v>0</v>
      </c>
      <c r="K73" s="53">
        <f t="shared" si="3"/>
        <v>0</v>
      </c>
    </row>
    <row r="74" spans="1:11" hidden="1" outlineLevel="1" x14ac:dyDescent="0.15">
      <c r="A74" s="29"/>
      <c r="B74" s="22"/>
      <c r="C74" s="22"/>
      <c r="D74" s="23"/>
      <c r="E74" s="53">
        <f t="shared" si="4"/>
        <v>0</v>
      </c>
      <c r="F74" s="65"/>
      <c r="G74" s="143"/>
      <c r="H74" s="68"/>
      <c r="I74" s="68"/>
      <c r="J74" s="66">
        <f t="shared" si="5"/>
        <v>0</v>
      </c>
      <c r="K74" s="53">
        <f t="shared" si="3"/>
        <v>0</v>
      </c>
    </row>
    <row r="75" spans="1:11" hidden="1" outlineLevel="1" x14ac:dyDescent="0.15">
      <c r="A75" s="29"/>
      <c r="B75" s="22"/>
      <c r="C75" s="22"/>
      <c r="D75" s="23"/>
      <c r="E75" s="53">
        <f t="shared" si="4"/>
        <v>0</v>
      </c>
      <c r="F75" s="65"/>
      <c r="G75" s="143"/>
      <c r="H75" s="68"/>
      <c r="I75" s="68"/>
      <c r="J75" s="66">
        <f t="shared" si="5"/>
        <v>0</v>
      </c>
      <c r="K75" s="53">
        <f t="shared" si="3"/>
        <v>0</v>
      </c>
    </row>
    <row r="76" spans="1:11" hidden="1" outlineLevel="1" x14ac:dyDescent="0.15">
      <c r="A76" s="29"/>
      <c r="B76" s="22"/>
      <c r="C76" s="22"/>
      <c r="D76" s="23"/>
      <c r="E76" s="53">
        <f t="shared" si="4"/>
        <v>0</v>
      </c>
      <c r="F76" s="65"/>
      <c r="G76" s="143"/>
      <c r="H76" s="68"/>
      <c r="I76" s="68"/>
      <c r="J76" s="66">
        <f t="shared" si="5"/>
        <v>0</v>
      </c>
      <c r="K76" s="53">
        <f t="shared" si="3"/>
        <v>0</v>
      </c>
    </row>
    <row r="77" spans="1:11" hidden="1" outlineLevel="1" x14ac:dyDescent="0.15">
      <c r="A77" s="29"/>
      <c r="B77" s="22"/>
      <c r="C77" s="22"/>
      <c r="D77" s="23"/>
      <c r="E77" s="53">
        <f t="shared" si="4"/>
        <v>0</v>
      </c>
      <c r="F77" s="65"/>
      <c r="G77" s="143"/>
      <c r="H77" s="68"/>
      <c r="I77" s="68"/>
      <c r="J77" s="66">
        <f t="shared" si="5"/>
        <v>0</v>
      </c>
      <c r="K77" s="53">
        <f t="shared" si="3"/>
        <v>0</v>
      </c>
    </row>
    <row r="78" spans="1:11" hidden="1" outlineLevel="1" x14ac:dyDescent="0.15">
      <c r="A78" s="29"/>
      <c r="B78" s="22"/>
      <c r="C78" s="22"/>
      <c r="D78" s="23"/>
      <c r="E78" s="53">
        <f t="shared" si="4"/>
        <v>0</v>
      </c>
      <c r="F78" s="65"/>
      <c r="G78" s="143"/>
      <c r="H78" s="68"/>
      <c r="I78" s="68"/>
      <c r="J78" s="66">
        <f t="shared" si="5"/>
        <v>0</v>
      </c>
      <c r="K78" s="53">
        <f t="shared" si="3"/>
        <v>0</v>
      </c>
    </row>
    <row r="79" spans="1:11" hidden="1" outlineLevel="1" x14ac:dyDescent="0.15">
      <c r="A79" s="29"/>
      <c r="B79" s="22"/>
      <c r="C79" s="22"/>
      <c r="D79" s="23"/>
      <c r="E79" s="53">
        <f t="shared" si="4"/>
        <v>0</v>
      </c>
      <c r="F79" s="65"/>
      <c r="G79" s="143"/>
      <c r="H79" s="68"/>
      <c r="I79" s="68"/>
      <c r="J79" s="66">
        <f t="shared" si="5"/>
        <v>0</v>
      </c>
      <c r="K79" s="53">
        <f t="shared" si="3"/>
        <v>0</v>
      </c>
    </row>
    <row r="80" spans="1:11" hidden="1" outlineLevel="1" x14ac:dyDescent="0.15">
      <c r="A80" s="29"/>
      <c r="B80" s="22"/>
      <c r="C80" s="22"/>
      <c r="D80" s="23"/>
      <c r="E80" s="53">
        <f t="shared" si="4"/>
        <v>0</v>
      </c>
      <c r="F80" s="65"/>
      <c r="G80" s="143"/>
      <c r="H80" s="68"/>
      <c r="I80" s="68"/>
      <c r="J80" s="66">
        <f t="shared" si="5"/>
        <v>0</v>
      </c>
      <c r="K80" s="53">
        <f t="shared" si="3"/>
        <v>0</v>
      </c>
    </row>
    <row r="81" spans="1:11" hidden="1" outlineLevel="1" x14ac:dyDescent="0.15">
      <c r="A81" s="29"/>
      <c r="B81" s="22"/>
      <c r="C81" s="22"/>
      <c r="D81" s="23"/>
      <c r="E81" s="53">
        <f t="shared" si="4"/>
        <v>0</v>
      </c>
      <c r="F81" s="65"/>
      <c r="G81" s="143"/>
      <c r="H81" s="68"/>
      <c r="I81" s="68"/>
      <c r="J81" s="66">
        <f t="shared" si="5"/>
        <v>0</v>
      </c>
      <c r="K81" s="53">
        <f t="shared" si="3"/>
        <v>0</v>
      </c>
    </row>
    <row r="82" spans="1:11" hidden="1" outlineLevel="1" x14ac:dyDescent="0.15">
      <c r="A82" s="29"/>
      <c r="B82" s="22"/>
      <c r="C82" s="22"/>
      <c r="D82" s="23"/>
      <c r="E82" s="53">
        <f t="shared" si="4"/>
        <v>0</v>
      </c>
      <c r="F82" s="65"/>
      <c r="G82" s="143"/>
      <c r="H82" s="68"/>
      <c r="I82" s="68"/>
      <c r="J82" s="66">
        <f t="shared" si="5"/>
        <v>0</v>
      </c>
      <c r="K82" s="53">
        <f t="shared" si="3"/>
        <v>0</v>
      </c>
    </row>
    <row r="83" spans="1:11" hidden="1" outlineLevel="1" x14ac:dyDescent="0.15">
      <c r="A83" s="29"/>
      <c r="B83" s="22"/>
      <c r="C83" s="22"/>
      <c r="D83" s="23"/>
      <c r="E83" s="53">
        <f t="shared" si="4"/>
        <v>0</v>
      </c>
      <c r="F83" s="65"/>
      <c r="G83" s="143"/>
      <c r="H83" s="68"/>
      <c r="I83" s="68"/>
      <c r="J83" s="66">
        <f t="shared" si="5"/>
        <v>0</v>
      </c>
      <c r="K83" s="53">
        <f t="shared" si="3"/>
        <v>0</v>
      </c>
    </row>
    <row r="84" spans="1:11" hidden="1" outlineLevel="1" x14ac:dyDescent="0.15">
      <c r="A84" s="29"/>
      <c r="B84" s="22"/>
      <c r="C84" s="22"/>
      <c r="D84" s="23"/>
      <c r="E84" s="53">
        <f t="shared" si="4"/>
        <v>0</v>
      </c>
      <c r="F84" s="65"/>
      <c r="G84" s="143"/>
      <c r="H84" s="68"/>
      <c r="I84" s="68"/>
      <c r="J84" s="66">
        <f t="shared" si="5"/>
        <v>0</v>
      </c>
      <c r="K84" s="53">
        <f t="shared" si="3"/>
        <v>0</v>
      </c>
    </row>
    <row r="85" spans="1:11" hidden="1" outlineLevel="1" x14ac:dyDescent="0.15">
      <c r="A85" s="29"/>
      <c r="B85" s="22"/>
      <c r="C85" s="22"/>
      <c r="D85" s="23"/>
      <c r="E85" s="53">
        <f t="shared" si="4"/>
        <v>0</v>
      </c>
      <c r="F85" s="65"/>
      <c r="G85" s="143"/>
      <c r="H85" s="68"/>
      <c r="I85" s="68"/>
      <c r="J85" s="66">
        <f t="shared" si="5"/>
        <v>0</v>
      </c>
      <c r="K85" s="53">
        <f t="shared" si="3"/>
        <v>0</v>
      </c>
    </row>
    <row r="86" spans="1:11" hidden="1" outlineLevel="1" x14ac:dyDescent="0.15">
      <c r="A86" s="29"/>
      <c r="B86" s="22"/>
      <c r="C86" s="22"/>
      <c r="D86" s="23"/>
      <c r="E86" s="53">
        <f t="shared" si="4"/>
        <v>0</v>
      </c>
      <c r="F86" s="65"/>
      <c r="G86" s="143"/>
      <c r="H86" s="68"/>
      <c r="I86" s="68"/>
      <c r="J86" s="66">
        <f t="shared" si="5"/>
        <v>0</v>
      </c>
      <c r="K86" s="53">
        <f t="shared" si="3"/>
        <v>0</v>
      </c>
    </row>
    <row r="87" spans="1:11" hidden="1" outlineLevel="1" x14ac:dyDescent="0.15">
      <c r="A87" s="29"/>
      <c r="B87" s="22"/>
      <c r="C87" s="22"/>
      <c r="D87" s="23"/>
      <c r="E87" s="53">
        <f t="shared" si="4"/>
        <v>0</v>
      </c>
      <c r="F87" s="65"/>
      <c r="G87" s="143"/>
      <c r="H87" s="68"/>
      <c r="I87" s="68"/>
      <c r="J87" s="66">
        <f t="shared" si="5"/>
        <v>0</v>
      </c>
      <c r="K87" s="53">
        <f t="shared" si="3"/>
        <v>0</v>
      </c>
    </row>
    <row r="88" spans="1:11" hidden="1" outlineLevel="1" x14ac:dyDescent="0.15">
      <c r="A88" s="29"/>
      <c r="B88" s="22"/>
      <c r="C88" s="22"/>
      <c r="D88" s="23"/>
      <c r="E88" s="53">
        <f t="shared" si="4"/>
        <v>0</v>
      </c>
      <c r="F88" s="65"/>
      <c r="G88" s="143"/>
      <c r="H88" s="68"/>
      <c r="I88" s="68"/>
      <c r="J88" s="66">
        <f t="shared" si="5"/>
        <v>0</v>
      </c>
      <c r="K88" s="53">
        <f t="shared" si="3"/>
        <v>0</v>
      </c>
    </row>
    <row r="89" spans="1:11" hidden="1" outlineLevel="1" x14ac:dyDescent="0.15">
      <c r="A89" s="29"/>
      <c r="B89" s="22"/>
      <c r="C89" s="22"/>
      <c r="D89" s="23"/>
      <c r="E89" s="53">
        <f t="shared" si="4"/>
        <v>0</v>
      </c>
      <c r="F89" s="65"/>
      <c r="G89" s="143"/>
      <c r="H89" s="68"/>
      <c r="I89" s="68"/>
      <c r="J89" s="66">
        <f t="shared" si="5"/>
        <v>0</v>
      </c>
      <c r="K89" s="53">
        <f t="shared" si="3"/>
        <v>0</v>
      </c>
    </row>
    <row r="90" spans="1:11" hidden="1" outlineLevel="1" x14ac:dyDescent="0.15">
      <c r="A90" s="29"/>
      <c r="B90" s="22"/>
      <c r="C90" s="22"/>
      <c r="D90" s="23"/>
      <c r="E90" s="53">
        <f t="shared" si="4"/>
        <v>0</v>
      </c>
      <c r="F90" s="65"/>
      <c r="G90" s="143"/>
      <c r="H90" s="68"/>
      <c r="I90" s="68"/>
      <c r="J90" s="66">
        <f t="shared" si="5"/>
        <v>0</v>
      </c>
      <c r="K90" s="53">
        <f t="shared" si="3"/>
        <v>0</v>
      </c>
    </row>
    <row r="91" spans="1:11" hidden="1" outlineLevel="1" x14ac:dyDescent="0.15">
      <c r="A91" s="29"/>
      <c r="B91" s="22"/>
      <c r="C91" s="22"/>
      <c r="D91" s="23"/>
      <c r="E91" s="53">
        <f t="shared" si="4"/>
        <v>0</v>
      </c>
      <c r="F91" s="65"/>
      <c r="G91" s="143"/>
      <c r="H91" s="68"/>
      <c r="I91" s="68"/>
      <c r="J91" s="66">
        <f t="shared" si="5"/>
        <v>0</v>
      </c>
      <c r="K91" s="53">
        <f t="shared" si="3"/>
        <v>0</v>
      </c>
    </row>
    <row r="92" spans="1:11" hidden="1" outlineLevel="1" x14ac:dyDescent="0.15">
      <c r="A92" s="29"/>
      <c r="B92" s="22"/>
      <c r="C92" s="22"/>
      <c r="D92" s="23"/>
      <c r="E92" s="53">
        <f t="shared" si="4"/>
        <v>0</v>
      </c>
      <c r="F92" s="65"/>
      <c r="G92" s="143"/>
      <c r="H92" s="68"/>
      <c r="I92" s="68"/>
      <c r="J92" s="66">
        <f t="shared" si="5"/>
        <v>0</v>
      </c>
      <c r="K92" s="53">
        <f t="shared" si="3"/>
        <v>0</v>
      </c>
    </row>
    <row r="93" spans="1:11" hidden="1" outlineLevel="1" x14ac:dyDescent="0.15">
      <c r="A93" s="29"/>
      <c r="B93" s="22"/>
      <c r="C93" s="22"/>
      <c r="D93" s="23"/>
      <c r="E93" s="53">
        <f t="shared" si="4"/>
        <v>0</v>
      </c>
      <c r="F93" s="65"/>
      <c r="G93" s="143"/>
      <c r="H93" s="68"/>
      <c r="I93" s="68"/>
      <c r="J93" s="66">
        <f t="shared" si="5"/>
        <v>0</v>
      </c>
      <c r="K93" s="53">
        <f t="shared" si="3"/>
        <v>0</v>
      </c>
    </row>
    <row r="94" spans="1:11" hidden="1" outlineLevel="1" x14ac:dyDescent="0.15">
      <c r="A94" s="29"/>
      <c r="B94" s="22"/>
      <c r="C94" s="22"/>
      <c r="D94" s="23"/>
      <c r="E94" s="53">
        <f t="shared" si="4"/>
        <v>0</v>
      </c>
      <c r="F94" s="65"/>
      <c r="G94" s="143"/>
      <c r="H94" s="68"/>
      <c r="I94" s="68"/>
      <c r="J94" s="66">
        <f t="shared" si="5"/>
        <v>0</v>
      </c>
      <c r="K94" s="53">
        <f t="shared" si="3"/>
        <v>0</v>
      </c>
    </row>
    <row r="95" spans="1:11" hidden="1" outlineLevel="1" x14ac:dyDescent="0.15">
      <c r="A95" s="29"/>
      <c r="B95" s="22"/>
      <c r="C95" s="22"/>
      <c r="D95" s="23"/>
      <c r="E95" s="53">
        <f t="shared" si="4"/>
        <v>0</v>
      </c>
      <c r="F95" s="65"/>
      <c r="G95" s="143"/>
      <c r="H95" s="68"/>
      <c r="I95" s="68"/>
      <c r="J95" s="66">
        <f t="shared" si="5"/>
        <v>0</v>
      </c>
      <c r="K95" s="53">
        <f t="shared" si="3"/>
        <v>0</v>
      </c>
    </row>
    <row r="96" spans="1:11" hidden="1" outlineLevel="1" x14ac:dyDescent="0.15">
      <c r="A96" s="29"/>
      <c r="B96" s="22"/>
      <c r="C96" s="22"/>
      <c r="D96" s="23"/>
      <c r="E96" s="53">
        <f t="shared" si="4"/>
        <v>0</v>
      </c>
      <c r="F96" s="65"/>
      <c r="G96" s="143"/>
      <c r="H96" s="68"/>
      <c r="I96" s="68"/>
      <c r="J96" s="66">
        <f t="shared" si="5"/>
        <v>0</v>
      </c>
      <c r="K96" s="53">
        <f t="shared" si="3"/>
        <v>0</v>
      </c>
    </row>
    <row r="97" spans="1:11" hidden="1" outlineLevel="1" x14ac:dyDescent="0.15">
      <c r="A97" s="29"/>
      <c r="B97" s="22"/>
      <c r="C97" s="22"/>
      <c r="D97" s="23"/>
      <c r="E97" s="53">
        <f t="shared" si="4"/>
        <v>0</v>
      </c>
      <c r="F97" s="65"/>
      <c r="G97" s="143"/>
      <c r="H97" s="68"/>
      <c r="I97" s="68"/>
      <c r="J97" s="66">
        <f t="shared" si="5"/>
        <v>0</v>
      </c>
      <c r="K97" s="53">
        <f t="shared" si="3"/>
        <v>0</v>
      </c>
    </row>
    <row r="98" spans="1:11" hidden="1" outlineLevel="1" x14ac:dyDescent="0.15">
      <c r="A98" s="29"/>
      <c r="B98" s="22"/>
      <c r="C98" s="22"/>
      <c r="D98" s="23"/>
      <c r="E98" s="53">
        <f t="shared" si="4"/>
        <v>0</v>
      </c>
      <c r="F98" s="65"/>
      <c r="G98" s="143"/>
      <c r="H98" s="68"/>
      <c r="I98" s="68"/>
      <c r="J98" s="66">
        <f t="shared" si="5"/>
        <v>0</v>
      </c>
      <c r="K98" s="53">
        <f t="shared" si="3"/>
        <v>0</v>
      </c>
    </row>
    <row r="99" spans="1:11" hidden="1" outlineLevel="1" x14ac:dyDescent="0.15">
      <c r="A99" s="29"/>
      <c r="B99" s="22"/>
      <c r="C99" s="22"/>
      <c r="D99" s="23"/>
      <c r="E99" s="53">
        <f t="shared" si="4"/>
        <v>0</v>
      </c>
      <c r="F99" s="65"/>
      <c r="G99" s="143"/>
      <c r="H99" s="68"/>
      <c r="I99" s="68"/>
      <c r="J99" s="66">
        <f t="shared" si="5"/>
        <v>0</v>
      </c>
      <c r="K99" s="53">
        <f t="shared" si="3"/>
        <v>0</v>
      </c>
    </row>
    <row r="100" spans="1:11" hidden="1" outlineLevel="1" x14ac:dyDescent="0.15">
      <c r="A100" s="29"/>
      <c r="B100" s="22"/>
      <c r="C100" s="22"/>
      <c r="D100" s="23"/>
      <c r="E100" s="53">
        <f t="shared" si="4"/>
        <v>0</v>
      </c>
      <c r="F100" s="65"/>
      <c r="G100" s="143"/>
      <c r="H100" s="68"/>
      <c r="I100" s="68"/>
      <c r="J100" s="66">
        <f t="shared" si="5"/>
        <v>0</v>
      </c>
      <c r="K100" s="53">
        <f t="shared" si="3"/>
        <v>0</v>
      </c>
    </row>
    <row r="101" spans="1:11" hidden="1" outlineLevel="1" x14ac:dyDescent="0.15">
      <c r="A101" s="29"/>
      <c r="B101" s="22"/>
      <c r="C101" s="22"/>
      <c r="D101" s="23"/>
      <c r="E101" s="53">
        <f t="shared" si="4"/>
        <v>0</v>
      </c>
      <c r="F101" s="65"/>
      <c r="G101" s="143"/>
      <c r="H101" s="68"/>
      <c r="I101" s="68"/>
      <c r="J101" s="66">
        <f t="shared" si="5"/>
        <v>0</v>
      </c>
      <c r="K101" s="53">
        <f t="shared" si="3"/>
        <v>0</v>
      </c>
    </row>
    <row r="102" spans="1:11" hidden="1" outlineLevel="1" x14ac:dyDescent="0.15">
      <c r="A102" s="29"/>
      <c r="B102" s="22"/>
      <c r="C102" s="22"/>
      <c r="D102" s="23"/>
      <c r="E102" s="53">
        <f t="shared" si="4"/>
        <v>0</v>
      </c>
      <c r="F102" s="65"/>
      <c r="G102" s="143"/>
      <c r="H102" s="68"/>
      <c r="I102" s="68"/>
      <c r="J102" s="66">
        <f t="shared" si="5"/>
        <v>0</v>
      </c>
      <c r="K102" s="53">
        <f t="shared" si="3"/>
        <v>0</v>
      </c>
    </row>
    <row r="103" spans="1:11" hidden="1" outlineLevel="1" x14ac:dyDescent="0.15">
      <c r="A103" s="29"/>
      <c r="B103" s="22"/>
      <c r="C103" s="22"/>
      <c r="D103" s="23"/>
      <c r="E103" s="53">
        <f t="shared" si="4"/>
        <v>0</v>
      </c>
      <c r="F103" s="65"/>
      <c r="G103" s="143"/>
      <c r="H103" s="68"/>
      <c r="I103" s="68"/>
      <c r="J103" s="66">
        <f t="shared" si="5"/>
        <v>0</v>
      </c>
      <c r="K103" s="53">
        <f t="shared" si="3"/>
        <v>0</v>
      </c>
    </row>
    <row r="104" spans="1:11" hidden="1" outlineLevel="1" x14ac:dyDescent="0.15">
      <c r="A104" s="29"/>
      <c r="B104" s="22"/>
      <c r="C104" s="22"/>
      <c r="D104" s="23"/>
      <c r="E104" s="53">
        <f t="shared" si="4"/>
        <v>0</v>
      </c>
      <c r="F104" s="65"/>
      <c r="G104" s="143"/>
      <c r="H104" s="68"/>
      <c r="I104" s="68"/>
      <c r="J104" s="66">
        <f t="shared" si="5"/>
        <v>0</v>
      </c>
      <c r="K104" s="53">
        <f t="shared" si="3"/>
        <v>0</v>
      </c>
    </row>
    <row r="105" spans="1:11" hidden="1" outlineLevel="1" x14ac:dyDescent="0.15">
      <c r="A105" s="29"/>
      <c r="B105" s="22"/>
      <c r="C105" s="22"/>
      <c r="D105" s="23"/>
      <c r="E105" s="53">
        <f t="shared" si="4"/>
        <v>0</v>
      </c>
      <c r="F105" s="65"/>
      <c r="G105" s="143"/>
      <c r="H105" s="68"/>
      <c r="I105" s="68"/>
      <c r="J105" s="66">
        <f t="shared" si="5"/>
        <v>0</v>
      </c>
      <c r="K105" s="53">
        <f t="shared" si="3"/>
        <v>0</v>
      </c>
    </row>
    <row r="106" spans="1:11" hidden="1" outlineLevel="1" x14ac:dyDescent="0.15">
      <c r="A106" s="29"/>
      <c r="B106" s="22"/>
      <c r="C106" s="22"/>
      <c r="D106" s="23"/>
      <c r="E106" s="53">
        <f t="shared" si="4"/>
        <v>0</v>
      </c>
      <c r="F106" s="65"/>
      <c r="G106" s="143"/>
      <c r="H106" s="68"/>
      <c r="I106" s="68"/>
      <c r="J106" s="66">
        <f t="shared" si="5"/>
        <v>0</v>
      </c>
      <c r="K106" s="53">
        <f t="shared" si="3"/>
        <v>0</v>
      </c>
    </row>
    <row r="107" spans="1:11" hidden="1" outlineLevel="1" x14ac:dyDescent="0.15">
      <c r="A107" s="29"/>
      <c r="B107" s="22"/>
      <c r="C107" s="22"/>
      <c r="D107" s="23"/>
      <c r="E107" s="53">
        <f t="shared" si="4"/>
        <v>0</v>
      </c>
      <c r="F107" s="65"/>
      <c r="G107" s="143"/>
      <c r="H107" s="68"/>
      <c r="I107" s="68"/>
      <c r="J107" s="66">
        <f t="shared" si="5"/>
        <v>0</v>
      </c>
      <c r="K107" s="53">
        <f t="shared" si="3"/>
        <v>0</v>
      </c>
    </row>
    <row r="108" spans="1:11" hidden="1" outlineLevel="1" x14ac:dyDescent="0.15">
      <c r="A108" s="29"/>
      <c r="B108" s="22"/>
      <c r="C108" s="22"/>
      <c r="D108" s="23"/>
      <c r="E108" s="53">
        <f t="shared" si="4"/>
        <v>0</v>
      </c>
      <c r="F108" s="65"/>
      <c r="G108" s="143"/>
      <c r="H108" s="68"/>
      <c r="I108" s="68"/>
      <c r="J108" s="66">
        <f t="shared" si="5"/>
        <v>0</v>
      </c>
      <c r="K108" s="53">
        <f t="shared" si="3"/>
        <v>0</v>
      </c>
    </row>
    <row r="109" spans="1:11" hidden="1" outlineLevel="1" x14ac:dyDescent="0.15">
      <c r="A109" s="29"/>
      <c r="B109" s="22"/>
      <c r="C109" s="22"/>
      <c r="D109" s="23"/>
      <c r="E109" s="53">
        <f t="shared" si="4"/>
        <v>0</v>
      </c>
      <c r="F109" s="65"/>
      <c r="G109" s="143"/>
      <c r="H109" s="68"/>
      <c r="I109" s="68"/>
      <c r="J109" s="66">
        <f t="shared" si="5"/>
        <v>0</v>
      </c>
      <c r="K109" s="53">
        <f t="shared" ref="K109:K119" si="6">F109*(1-G109)+(E109-F109)</f>
        <v>0</v>
      </c>
    </row>
    <row r="110" spans="1:11" hidden="1" outlineLevel="1" x14ac:dyDescent="0.15">
      <c r="A110" s="29"/>
      <c r="B110" s="22"/>
      <c r="C110" s="22"/>
      <c r="D110" s="23"/>
      <c r="E110" s="53">
        <f t="shared" si="4"/>
        <v>0</v>
      </c>
      <c r="F110" s="65"/>
      <c r="G110" s="143"/>
      <c r="H110" s="68"/>
      <c r="I110" s="68"/>
      <c r="J110" s="66">
        <f t="shared" si="5"/>
        <v>0</v>
      </c>
      <c r="K110" s="53">
        <f t="shared" si="6"/>
        <v>0</v>
      </c>
    </row>
    <row r="111" spans="1:11" hidden="1" outlineLevel="1" x14ac:dyDescent="0.15">
      <c r="A111" s="29"/>
      <c r="B111" s="22"/>
      <c r="C111" s="22"/>
      <c r="D111" s="23"/>
      <c r="E111" s="53">
        <f t="shared" si="4"/>
        <v>0</v>
      </c>
      <c r="F111" s="65"/>
      <c r="G111" s="143"/>
      <c r="H111" s="68"/>
      <c r="I111" s="68"/>
      <c r="J111" s="66">
        <f t="shared" si="5"/>
        <v>0</v>
      </c>
      <c r="K111" s="53">
        <f t="shared" si="6"/>
        <v>0</v>
      </c>
    </row>
    <row r="112" spans="1:11" hidden="1" outlineLevel="1" x14ac:dyDescent="0.15">
      <c r="A112" s="29"/>
      <c r="B112" s="22"/>
      <c r="C112" s="22"/>
      <c r="D112" s="23"/>
      <c r="E112" s="53">
        <f t="shared" si="4"/>
        <v>0</v>
      </c>
      <c r="F112" s="65"/>
      <c r="G112" s="143"/>
      <c r="H112" s="68"/>
      <c r="I112" s="68"/>
      <c r="J112" s="66">
        <f t="shared" si="5"/>
        <v>0</v>
      </c>
      <c r="K112" s="53">
        <f t="shared" si="6"/>
        <v>0</v>
      </c>
    </row>
    <row r="113" spans="1:11" hidden="1" outlineLevel="1" x14ac:dyDescent="0.15">
      <c r="A113" s="29"/>
      <c r="B113" s="22"/>
      <c r="C113" s="22"/>
      <c r="D113" s="23"/>
      <c r="E113" s="53">
        <f t="shared" si="4"/>
        <v>0</v>
      </c>
      <c r="F113" s="65"/>
      <c r="G113" s="143"/>
      <c r="H113" s="68"/>
      <c r="I113" s="68"/>
      <c r="J113" s="66">
        <f t="shared" si="5"/>
        <v>0</v>
      </c>
      <c r="K113" s="53">
        <f t="shared" si="6"/>
        <v>0</v>
      </c>
    </row>
    <row r="114" spans="1:11" hidden="1" outlineLevel="1" x14ac:dyDescent="0.15">
      <c r="A114" s="29"/>
      <c r="B114" s="22"/>
      <c r="C114" s="22"/>
      <c r="D114" s="23"/>
      <c r="E114" s="53">
        <f t="shared" si="4"/>
        <v>0</v>
      </c>
      <c r="F114" s="65"/>
      <c r="G114" s="143"/>
      <c r="H114" s="68"/>
      <c r="I114" s="68"/>
      <c r="J114" s="66">
        <f t="shared" si="5"/>
        <v>0</v>
      </c>
      <c r="K114" s="53">
        <f t="shared" si="6"/>
        <v>0</v>
      </c>
    </row>
    <row r="115" spans="1:11" hidden="1" outlineLevel="1" x14ac:dyDescent="0.15">
      <c r="A115" s="29"/>
      <c r="B115" s="22"/>
      <c r="C115" s="22"/>
      <c r="D115" s="23"/>
      <c r="E115" s="53">
        <f t="shared" si="4"/>
        <v>0</v>
      </c>
      <c r="F115" s="65"/>
      <c r="G115" s="143"/>
      <c r="H115" s="68"/>
      <c r="I115" s="68"/>
      <c r="J115" s="66">
        <f t="shared" si="5"/>
        <v>0</v>
      </c>
      <c r="K115" s="53">
        <f t="shared" si="6"/>
        <v>0</v>
      </c>
    </row>
    <row r="116" spans="1:11" hidden="1" outlineLevel="1" x14ac:dyDescent="0.15">
      <c r="A116" s="29"/>
      <c r="B116" s="22"/>
      <c r="C116" s="22"/>
      <c r="D116" s="23"/>
      <c r="E116" s="53">
        <f t="shared" si="4"/>
        <v>0</v>
      </c>
      <c r="F116" s="65"/>
      <c r="G116" s="143"/>
      <c r="H116" s="68"/>
      <c r="I116" s="68"/>
      <c r="J116" s="66">
        <f t="shared" si="5"/>
        <v>0</v>
      </c>
      <c r="K116" s="53">
        <f t="shared" si="6"/>
        <v>0</v>
      </c>
    </row>
    <row r="117" spans="1:11" hidden="1" outlineLevel="1" x14ac:dyDescent="0.15">
      <c r="A117" s="29"/>
      <c r="B117" s="22"/>
      <c r="C117" s="22"/>
      <c r="D117" s="23"/>
      <c r="E117" s="53">
        <f t="shared" si="4"/>
        <v>0</v>
      </c>
      <c r="F117" s="65"/>
      <c r="G117" s="143"/>
      <c r="H117" s="68"/>
      <c r="I117" s="68"/>
      <c r="J117" s="66">
        <f t="shared" si="5"/>
        <v>0</v>
      </c>
      <c r="K117" s="53">
        <f t="shared" si="6"/>
        <v>0</v>
      </c>
    </row>
    <row r="118" spans="1:11" hidden="1" outlineLevel="1" x14ac:dyDescent="0.15">
      <c r="A118" s="29"/>
      <c r="B118" s="22"/>
      <c r="C118" s="22"/>
      <c r="D118" s="23"/>
      <c r="E118" s="53">
        <f t="shared" si="4"/>
        <v>0</v>
      </c>
      <c r="F118" s="65"/>
      <c r="G118" s="143"/>
      <c r="H118" s="68"/>
      <c r="I118" s="68"/>
      <c r="J118" s="66">
        <f t="shared" si="5"/>
        <v>0</v>
      </c>
      <c r="K118" s="53">
        <f t="shared" si="6"/>
        <v>0</v>
      </c>
    </row>
    <row r="119" spans="1:11" hidden="1" outlineLevel="1" x14ac:dyDescent="0.15">
      <c r="A119" s="29"/>
      <c r="B119" s="22"/>
      <c r="C119" s="22"/>
      <c r="D119" s="23"/>
      <c r="E119" s="53">
        <f t="shared" si="4"/>
        <v>0</v>
      </c>
      <c r="F119" s="65"/>
      <c r="G119" s="143"/>
      <c r="H119" s="68"/>
      <c r="I119" s="68"/>
      <c r="J119" s="66">
        <f t="shared" si="5"/>
        <v>0</v>
      </c>
      <c r="K119" s="53">
        <f t="shared" si="6"/>
        <v>0</v>
      </c>
    </row>
    <row r="120" spans="1:11" collapsed="1" x14ac:dyDescent="0.15">
      <c r="A120" s="272" t="s">
        <v>43</v>
      </c>
      <c r="B120" s="273"/>
      <c r="C120" s="273"/>
      <c r="D120" s="274"/>
      <c r="E120" s="69">
        <f>SUM(E8:E119)</f>
        <v>0</v>
      </c>
      <c r="F120" s="69">
        <f>SUM(F8:F119)</f>
        <v>0</v>
      </c>
      <c r="G120" s="69">
        <f>E120-K120</f>
        <v>0</v>
      </c>
      <c r="H120" s="69">
        <f>SUM(H8:H119)</f>
        <v>0</v>
      </c>
      <c r="I120" s="69">
        <f>SUM(I8:I119)</f>
        <v>0</v>
      </c>
      <c r="J120" s="69">
        <f>SUM(J8:J119)</f>
        <v>0</v>
      </c>
      <c r="K120" s="69">
        <f>SUM(K8:K119)</f>
        <v>0</v>
      </c>
    </row>
    <row r="121" spans="1:11" ht="22.5" x14ac:dyDescent="0.15">
      <c r="A121" s="327" t="s">
        <v>7</v>
      </c>
      <c r="B121" s="26" t="s">
        <v>35</v>
      </c>
      <c r="C121" s="26" t="s">
        <v>36</v>
      </c>
      <c r="D121" s="321" t="s">
        <v>15</v>
      </c>
      <c r="E121" s="322"/>
      <c r="F121" s="322"/>
      <c r="G121" s="322"/>
      <c r="H121" s="322"/>
      <c r="I121" s="322"/>
      <c r="J121" s="322"/>
      <c r="K121" s="323"/>
    </row>
    <row r="122" spans="1:11" x14ac:dyDescent="0.15">
      <c r="A122" s="328"/>
      <c r="B122" s="4"/>
      <c r="C122" s="4"/>
      <c r="D122" s="324"/>
      <c r="E122" s="325"/>
      <c r="F122" s="325"/>
      <c r="G122" s="325"/>
      <c r="H122" s="325"/>
      <c r="I122" s="325"/>
      <c r="J122" s="325"/>
      <c r="K122" s="326"/>
    </row>
    <row r="123" spans="1:11" ht="10.5" customHeight="1" x14ac:dyDescent="0.15">
      <c r="H123" s="25" t="s">
        <v>105</v>
      </c>
      <c r="I123" s="38" t="str">
        <f ca="1">Opgørelsesskema!H47</f>
        <v/>
      </c>
    </row>
    <row r="124" spans="1:11" ht="10.5" customHeight="1" x14ac:dyDescent="0.15">
      <c r="H124" s="25" t="s">
        <v>102</v>
      </c>
      <c r="I124" s="38" t="e">
        <f ca="1">IF(I123*H120&gt;8000,I123*H120,8000)</f>
        <v>#VALUE!</v>
      </c>
    </row>
    <row r="125" spans="1:11" ht="10.5" customHeight="1" x14ac:dyDescent="0.15">
      <c r="H125" s="25" t="s">
        <v>103</v>
      </c>
      <c r="I125" s="37">
        <f>I120</f>
        <v>0</v>
      </c>
    </row>
    <row r="126" spans="1:11" ht="10.5" customHeight="1" x14ac:dyDescent="0.15">
      <c r="H126" s="25" t="s">
        <v>101</v>
      </c>
      <c r="I126" s="37">
        <f>IF(H120=0,0,I124-I125)</f>
        <v>0</v>
      </c>
    </row>
  </sheetData>
  <sheetProtection sheet="1" objects="1" scenarios="1" selectLockedCells="1"/>
  <dataConsolidate/>
  <mergeCells count="9">
    <mergeCell ref="A120:D120"/>
    <mergeCell ref="A121:A122"/>
    <mergeCell ref="D121:K122"/>
    <mergeCell ref="A1:K1"/>
    <mergeCell ref="A2:K2"/>
    <mergeCell ref="A3:E3"/>
    <mergeCell ref="A4:E4"/>
    <mergeCell ref="A5:K5"/>
    <mergeCell ref="A6:K6"/>
  </mergeCells>
  <dataValidations count="2">
    <dataValidation type="decimal" errorStyle="warning" operator="lessThan" allowBlank="1" showInputMessage="1" showErrorMessage="1" errorTitle="For stor udbetaling" error="Beløbet du har indtastet er større end den gældende hensættelse. Kontrollér beløbet, så der ikke udbetales for mange penge." sqref="H8:H119" xr:uid="{00000000-0002-0000-0500-000000000000}">
      <formula1>K8</formula1>
    </dataValidation>
    <dataValidation type="decimal" operator="greaterThanOrEqual" allowBlank="1" showInputMessage="1" showErrorMessage="1" sqref="C8:D119 F8:G119" xr:uid="{00000000-0002-0000-0500-000001000000}">
      <formula1>0</formula1>
    </dataValidation>
  </dataValidations>
  <pageMargins left="0.39370078740157483" right="0.39370078740157483" top="0.59055118110236227" bottom="0.59055118110236227" header="0" footer="0"/>
  <pageSetup paperSize="9" scale="88" orientation="portrait" r:id="rId1"/>
  <headerFooter alignWithMargins="0">
    <oddFooter>&amp;RSide &amp;P af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6">
    <tabColor theme="9" tint="-0.249977111117893"/>
  </sheetPr>
  <dimension ref="A1:K126"/>
  <sheetViews>
    <sheetView zoomScale="85" zoomScaleNormal="85" zoomScaleSheetLayoutView="75" workbookViewId="0">
      <selection activeCell="A6" sqref="A6:K6"/>
    </sheetView>
  </sheetViews>
  <sheetFormatPr defaultColWidth="9.140625" defaultRowHeight="11.25" outlineLevelRow="1" x14ac:dyDescent="0.15"/>
  <cols>
    <col min="1" max="1" width="29.85546875" style="16" customWidth="1"/>
    <col min="2" max="2" width="7.5703125" style="16" customWidth="1"/>
    <col min="3" max="3" width="9.140625" style="16"/>
    <col min="4" max="4" width="13.5703125" style="16" customWidth="1"/>
    <col min="5" max="5" width="12.7109375" style="16" customWidth="1"/>
    <col min="6" max="6" width="10.7109375" style="16" customWidth="1"/>
    <col min="7" max="7" width="11" style="16" customWidth="1"/>
    <col min="8" max="8" width="14.85546875" style="16" hidden="1" customWidth="1"/>
    <col min="9" max="9" width="13" style="16" hidden="1" customWidth="1"/>
    <col min="10" max="10" width="12.5703125" style="16" hidden="1" customWidth="1"/>
    <col min="11" max="11" width="14.7109375" style="16" customWidth="1"/>
    <col min="12" max="16384" width="9.140625" style="16"/>
  </cols>
  <sheetData>
    <row r="1" spans="1:11" x14ac:dyDescent="0.15">
      <c r="A1" s="293"/>
      <c r="B1" s="294"/>
      <c r="C1" s="294"/>
      <c r="D1" s="294"/>
      <c r="E1" s="294"/>
      <c r="F1" s="294"/>
      <c r="G1" s="294"/>
      <c r="H1" s="294"/>
      <c r="I1" s="294"/>
      <c r="J1" s="294"/>
      <c r="K1" s="329"/>
    </row>
    <row r="2" spans="1:11" x14ac:dyDescent="0.15">
      <c r="A2" s="332" t="s">
        <v>80</v>
      </c>
      <c r="B2" s="331"/>
      <c r="C2" s="331"/>
      <c r="D2" s="331"/>
      <c r="E2" s="331"/>
      <c r="F2" s="331"/>
      <c r="G2" s="331"/>
      <c r="H2" s="331"/>
      <c r="I2" s="331"/>
      <c r="J2" s="331"/>
      <c r="K2" s="333"/>
    </row>
    <row r="3" spans="1:11" x14ac:dyDescent="0.15">
      <c r="A3" s="334"/>
      <c r="B3" s="335"/>
      <c r="C3" s="335"/>
      <c r="D3" s="335"/>
      <c r="E3" s="335"/>
      <c r="F3" s="55"/>
      <c r="G3" s="35" t="s">
        <v>107</v>
      </c>
      <c r="H3" s="18"/>
      <c r="I3" s="18"/>
      <c r="J3" s="18"/>
      <c r="K3" s="39">
        <f>Opgørelsesskema!G1</f>
        <v>0</v>
      </c>
    </row>
    <row r="4" spans="1:11" x14ac:dyDescent="0.15">
      <c r="A4" s="336"/>
      <c r="B4" s="337"/>
      <c r="C4" s="337"/>
      <c r="D4" s="337"/>
      <c r="E4" s="337"/>
      <c r="F4" s="56"/>
      <c r="G4" s="35" t="s">
        <v>29</v>
      </c>
      <c r="H4" s="18"/>
      <c r="I4" s="18"/>
      <c r="J4" s="18"/>
      <c r="K4" s="226">
        <f>Opgørelsesskema!G2</f>
        <v>0</v>
      </c>
    </row>
    <row r="5" spans="1:11" x14ac:dyDescent="0.15">
      <c r="A5" s="265" t="s">
        <v>30</v>
      </c>
      <c r="B5" s="330"/>
      <c r="C5" s="330"/>
      <c r="D5" s="330"/>
      <c r="E5" s="330"/>
      <c r="F5" s="331"/>
      <c r="G5" s="330"/>
      <c r="H5" s="330"/>
      <c r="I5" s="330"/>
      <c r="J5" s="330"/>
      <c r="K5" s="266"/>
    </row>
    <row r="6" spans="1:11" ht="140.25" customHeight="1" x14ac:dyDescent="0.15">
      <c r="A6" s="318"/>
      <c r="B6" s="319"/>
      <c r="C6" s="319"/>
      <c r="D6" s="319"/>
      <c r="E6" s="319"/>
      <c r="F6" s="319"/>
      <c r="G6" s="319"/>
      <c r="H6" s="319"/>
      <c r="I6" s="319"/>
      <c r="J6" s="319"/>
      <c r="K6" s="320"/>
    </row>
    <row r="7" spans="1:11" ht="40.5" customHeight="1" x14ac:dyDescent="0.15">
      <c r="A7" s="24" t="s">
        <v>31</v>
      </c>
      <c r="B7" s="54" t="s">
        <v>32</v>
      </c>
      <c r="C7" s="54" t="s">
        <v>33</v>
      </c>
      <c r="D7" s="54" t="s">
        <v>34</v>
      </c>
      <c r="E7" s="21" t="s">
        <v>45</v>
      </c>
      <c r="F7" s="21" t="s">
        <v>98</v>
      </c>
      <c r="G7" s="21" t="s">
        <v>95</v>
      </c>
      <c r="H7" s="21" t="s">
        <v>100</v>
      </c>
      <c r="I7" s="21" t="s">
        <v>99</v>
      </c>
      <c r="J7" s="21" t="s">
        <v>97</v>
      </c>
      <c r="K7" s="21" t="s">
        <v>44</v>
      </c>
    </row>
    <row r="8" spans="1:11" x14ac:dyDescent="0.15">
      <c r="A8" s="29"/>
      <c r="B8" s="22"/>
      <c r="C8" s="22"/>
      <c r="D8" s="65"/>
      <c r="E8" s="53">
        <f t="shared" ref="E8:E71" si="0">C8*D8</f>
        <v>0</v>
      </c>
      <c r="F8" s="65"/>
      <c r="G8" s="143"/>
      <c r="H8" s="68"/>
      <c r="I8" s="68"/>
      <c r="J8" s="66">
        <f t="shared" ref="J8:J71" si="1">H8-I8</f>
        <v>0</v>
      </c>
      <c r="K8" s="53">
        <f>E8*(1-G8)</f>
        <v>0</v>
      </c>
    </row>
    <row r="9" spans="1:11" x14ac:dyDescent="0.15">
      <c r="A9" s="29"/>
      <c r="B9" s="22"/>
      <c r="C9" s="22"/>
      <c r="D9" s="65"/>
      <c r="E9" s="53">
        <f t="shared" si="0"/>
        <v>0</v>
      </c>
      <c r="F9" s="65"/>
      <c r="G9" s="143"/>
      <c r="H9" s="68"/>
      <c r="I9" s="68"/>
      <c r="J9" s="66">
        <f t="shared" si="1"/>
        <v>0</v>
      </c>
      <c r="K9" s="53">
        <f t="shared" ref="K9:K44" si="2">E9*(1-G9)</f>
        <v>0</v>
      </c>
    </row>
    <row r="10" spans="1:11" x14ac:dyDescent="0.15">
      <c r="A10" s="29"/>
      <c r="B10" s="22"/>
      <c r="C10" s="22"/>
      <c r="D10" s="65"/>
      <c r="E10" s="53">
        <f t="shared" si="0"/>
        <v>0</v>
      </c>
      <c r="F10" s="65"/>
      <c r="G10" s="143"/>
      <c r="H10" s="68"/>
      <c r="I10" s="68"/>
      <c r="J10" s="66">
        <f t="shared" si="1"/>
        <v>0</v>
      </c>
      <c r="K10" s="53">
        <f t="shared" si="2"/>
        <v>0</v>
      </c>
    </row>
    <row r="11" spans="1:11" x14ac:dyDescent="0.15">
      <c r="A11" s="29"/>
      <c r="B11" s="22"/>
      <c r="C11" s="22"/>
      <c r="D11" s="65"/>
      <c r="E11" s="53">
        <f t="shared" si="0"/>
        <v>0</v>
      </c>
      <c r="F11" s="65"/>
      <c r="G11" s="143"/>
      <c r="H11" s="68"/>
      <c r="I11" s="68"/>
      <c r="J11" s="66">
        <f t="shared" si="1"/>
        <v>0</v>
      </c>
      <c r="K11" s="53">
        <f t="shared" si="2"/>
        <v>0</v>
      </c>
    </row>
    <row r="12" spans="1:11" x14ac:dyDescent="0.15">
      <c r="A12" s="29"/>
      <c r="B12" s="22"/>
      <c r="C12" s="22"/>
      <c r="D12" s="65"/>
      <c r="E12" s="53">
        <f t="shared" si="0"/>
        <v>0</v>
      </c>
      <c r="F12" s="65"/>
      <c r="G12" s="143"/>
      <c r="H12" s="68"/>
      <c r="I12" s="68"/>
      <c r="J12" s="66">
        <f t="shared" si="1"/>
        <v>0</v>
      </c>
      <c r="K12" s="53">
        <f t="shared" si="2"/>
        <v>0</v>
      </c>
    </row>
    <row r="13" spans="1:11" x14ac:dyDescent="0.15">
      <c r="A13" s="29"/>
      <c r="B13" s="22"/>
      <c r="C13" s="22"/>
      <c r="D13" s="65"/>
      <c r="E13" s="53">
        <f t="shared" si="0"/>
        <v>0</v>
      </c>
      <c r="F13" s="65"/>
      <c r="G13" s="143"/>
      <c r="H13" s="68"/>
      <c r="I13" s="68"/>
      <c r="J13" s="66">
        <f t="shared" si="1"/>
        <v>0</v>
      </c>
      <c r="K13" s="53">
        <f t="shared" si="2"/>
        <v>0</v>
      </c>
    </row>
    <row r="14" spans="1:11" x14ac:dyDescent="0.15">
      <c r="A14" s="29"/>
      <c r="B14" s="22"/>
      <c r="C14" s="22"/>
      <c r="D14" s="65"/>
      <c r="E14" s="53">
        <f t="shared" si="0"/>
        <v>0</v>
      </c>
      <c r="F14" s="65"/>
      <c r="G14" s="143"/>
      <c r="H14" s="68"/>
      <c r="I14" s="68"/>
      <c r="J14" s="66">
        <f t="shared" si="1"/>
        <v>0</v>
      </c>
      <c r="K14" s="53">
        <f t="shared" si="2"/>
        <v>0</v>
      </c>
    </row>
    <row r="15" spans="1:11" x14ac:dyDescent="0.15">
      <c r="A15" s="29"/>
      <c r="B15" s="22"/>
      <c r="C15" s="22"/>
      <c r="D15" s="65"/>
      <c r="E15" s="53">
        <f t="shared" si="0"/>
        <v>0</v>
      </c>
      <c r="F15" s="65"/>
      <c r="G15" s="143"/>
      <c r="H15" s="68"/>
      <c r="I15" s="68"/>
      <c r="J15" s="66">
        <f t="shared" si="1"/>
        <v>0</v>
      </c>
      <c r="K15" s="53">
        <f t="shared" si="2"/>
        <v>0</v>
      </c>
    </row>
    <row r="16" spans="1:11" x14ac:dyDescent="0.15">
      <c r="A16" s="29"/>
      <c r="B16" s="22"/>
      <c r="C16" s="22"/>
      <c r="D16" s="65"/>
      <c r="E16" s="53">
        <f t="shared" si="0"/>
        <v>0</v>
      </c>
      <c r="F16" s="65"/>
      <c r="G16" s="143"/>
      <c r="H16" s="68"/>
      <c r="I16" s="68"/>
      <c r="J16" s="66">
        <f t="shared" si="1"/>
        <v>0</v>
      </c>
      <c r="K16" s="53">
        <f t="shared" si="2"/>
        <v>0</v>
      </c>
    </row>
    <row r="17" spans="1:11" x14ac:dyDescent="0.15">
      <c r="A17" s="29"/>
      <c r="B17" s="22"/>
      <c r="C17" s="22"/>
      <c r="D17" s="65"/>
      <c r="E17" s="53">
        <f t="shared" si="0"/>
        <v>0</v>
      </c>
      <c r="F17" s="65"/>
      <c r="G17" s="143"/>
      <c r="H17" s="68"/>
      <c r="I17" s="68"/>
      <c r="J17" s="66">
        <f t="shared" si="1"/>
        <v>0</v>
      </c>
      <c r="K17" s="53">
        <f t="shared" si="2"/>
        <v>0</v>
      </c>
    </row>
    <row r="18" spans="1:11" x14ac:dyDescent="0.15">
      <c r="A18" s="29"/>
      <c r="B18" s="22"/>
      <c r="C18" s="22"/>
      <c r="D18" s="65"/>
      <c r="E18" s="53">
        <f t="shared" si="0"/>
        <v>0</v>
      </c>
      <c r="F18" s="65"/>
      <c r="G18" s="143"/>
      <c r="H18" s="68"/>
      <c r="I18" s="68"/>
      <c r="J18" s="66">
        <f t="shared" si="1"/>
        <v>0</v>
      </c>
      <c r="K18" s="53">
        <f t="shared" si="2"/>
        <v>0</v>
      </c>
    </row>
    <row r="19" spans="1:11" x14ac:dyDescent="0.15">
      <c r="A19" s="29"/>
      <c r="B19" s="22"/>
      <c r="C19" s="22"/>
      <c r="D19" s="65"/>
      <c r="E19" s="53">
        <f t="shared" si="0"/>
        <v>0</v>
      </c>
      <c r="F19" s="65"/>
      <c r="G19" s="143"/>
      <c r="H19" s="68"/>
      <c r="I19" s="68"/>
      <c r="J19" s="66">
        <f t="shared" si="1"/>
        <v>0</v>
      </c>
      <c r="K19" s="53">
        <f t="shared" si="2"/>
        <v>0</v>
      </c>
    </row>
    <row r="20" spans="1:11" x14ac:dyDescent="0.15">
      <c r="A20" s="29"/>
      <c r="B20" s="22"/>
      <c r="C20" s="22"/>
      <c r="D20" s="65"/>
      <c r="E20" s="53">
        <f t="shared" si="0"/>
        <v>0</v>
      </c>
      <c r="F20" s="65"/>
      <c r="G20" s="143"/>
      <c r="H20" s="68"/>
      <c r="I20" s="68"/>
      <c r="J20" s="66">
        <f t="shared" si="1"/>
        <v>0</v>
      </c>
      <c r="K20" s="53">
        <f t="shared" si="2"/>
        <v>0</v>
      </c>
    </row>
    <row r="21" spans="1:11" x14ac:dyDescent="0.15">
      <c r="A21" s="29"/>
      <c r="B21" s="22"/>
      <c r="C21" s="22"/>
      <c r="D21" s="65"/>
      <c r="E21" s="53">
        <f t="shared" si="0"/>
        <v>0</v>
      </c>
      <c r="F21" s="65"/>
      <c r="G21" s="143"/>
      <c r="H21" s="68"/>
      <c r="I21" s="68"/>
      <c r="J21" s="66">
        <f t="shared" si="1"/>
        <v>0</v>
      </c>
      <c r="K21" s="53">
        <f t="shared" si="2"/>
        <v>0</v>
      </c>
    </row>
    <row r="22" spans="1:11" x14ac:dyDescent="0.15">
      <c r="A22" s="29"/>
      <c r="B22" s="22"/>
      <c r="C22" s="22"/>
      <c r="D22" s="65"/>
      <c r="E22" s="53">
        <f t="shared" si="0"/>
        <v>0</v>
      </c>
      <c r="F22" s="65"/>
      <c r="G22" s="143"/>
      <c r="H22" s="68"/>
      <c r="I22" s="68"/>
      <c r="J22" s="66">
        <f t="shared" si="1"/>
        <v>0</v>
      </c>
      <c r="K22" s="53">
        <f t="shared" si="2"/>
        <v>0</v>
      </c>
    </row>
    <row r="23" spans="1:11" x14ac:dyDescent="0.15">
      <c r="A23" s="29"/>
      <c r="B23" s="22"/>
      <c r="C23" s="22"/>
      <c r="D23" s="65"/>
      <c r="E23" s="53">
        <f t="shared" si="0"/>
        <v>0</v>
      </c>
      <c r="F23" s="65"/>
      <c r="G23" s="143"/>
      <c r="H23" s="68"/>
      <c r="I23" s="68"/>
      <c r="J23" s="66">
        <f t="shared" si="1"/>
        <v>0</v>
      </c>
      <c r="K23" s="53">
        <f t="shared" si="2"/>
        <v>0</v>
      </c>
    </row>
    <row r="24" spans="1:11" x14ac:dyDescent="0.15">
      <c r="A24" s="29"/>
      <c r="B24" s="22"/>
      <c r="C24" s="22"/>
      <c r="D24" s="65"/>
      <c r="E24" s="53">
        <f t="shared" si="0"/>
        <v>0</v>
      </c>
      <c r="F24" s="65"/>
      <c r="G24" s="143"/>
      <c r="H24" s="68"/>
      <c r="I24" s="68"/>
      <c r="J24" s="66">
        <f t="shared" si="1"/>
        <v>0</v>
      </c>
      <c r="K24" s="53">
        <f t="shared" si="2"/>
        <v>0</v>
      </c>
    </row>
    <row r="25" spans="1:11" x14ac:dyDescent="0.15">
      <c r="A25" s="29"/>
      <c r="B25" s="22"/>
      <c r="C25" s="22"/>
      <c r="D25" s="65"/>
      <c r="E25" s="53">
        <f t="shared" si="0"/>
        <v>0</v>
      </c>
      <c r="F25" s="65"/>
      <c r="G25" s="143"/>
      <c r="H25" s="68"/>
      <c r="I25" s="68"/>
      <c r="J25" s="66">
        <f t="shared" si="1"/>
        <v>0</v>
      </c>
      <c r="K25" s="53">
        <f t="shared" si="2"/>
        <v>0</v>
      </c>
    </row>
    <row r="26" spans="1:11" x14ac:dyDescent="0.15">
      <c r="A26" s="29"/>
      <c r="B26" s="22"/>
      <c r="C26" s="22"/>
      <c r="D26" s="65"/>
      <c r="E26" s="53">
        <f t="shared" si="0"/>
        <v>0</v>
      </c>
      <c r="F26" s="65"/>
      <c r="G26" s="143"/>
      <c r="H26" s="68"/>
      <c r="I26" s="68"/>
      <c r="J26" s="66">
        <f t="shared" si="1"/>
        <v>0</v>
      </c>
      <c r="K26" s="53">
        <f t="shared" si="2"/>
        <v>0</v>
      </c>
    </row>
    <row r="27" spans="1:11" x14ac:dyDescent="0.15">
      <c r="A27" s="29"/>
      <c r="B27" s="22"/>
      <c r="C27" s="22"/>
      <c r="D27" s="65"/>
      <c r="E27" s="53">
        <f t="shared" si="0"/>
        <v>0</v>
      </c>
      <c r="F27" s="65"/>
      <c r="G27" s="143"/>
      <c r="H27" s="68"/>
      <c r="I27" s="68"/>
      <c r="J27" s="66">
        <f t="shared" si="1"/>
        <v>0</v>
      </c>
      <c r="K27" s="53">
        <f t="shared" si="2"/>
        <v>0</v>
      </c>
    </row>
    <row r="28" spans="1:11" x14ac:dyDescent="0.15">
      <c r="A28" s="29"/>
      <c r="B28" s="22"/>
      <c r="C28" s="22"/>
      <c r="D28" s="65"/>
      <c r="E28" s="53">
        <f t="shared" si="0"/>
        <v>0</v>
      </c>
      <c r="F28" s="65"/>
      <c r="G28" s="143"/>
      <c r="H28" s="68"/>
      <c r="I28" s="68"/>
      <c r="J28" s="66">
        <f t="shared" si="1"/>
        <v>0</v>
      </c>
      <c r="K28" s="53">
        <f t="shared" si="2"/>
        <v>0</v>
      </c>
    </row>
    <row r="29" spans="1:11" x14ac:dyDescent="0.15">
      <c r="A29" s="29"/>
      <c r="B29" s="22"/>
      <c r="C29" s="22"/>
      <c r="D29" s="65"/>
      <c r="E29" s="53">
        <f t="shared" si="0"/>
        <v>0</v>
      </c>
      <c r="F29" s="65"/>
      <c r="G29" s="143"/>
      <c r="H29" s="68"/>
      <c r="I29" s="68"/>
      <c r="J29" s="66">
        <f t="shared" si="1"/>
        <v>0</v>
      </c>
      <c r="K29" s="53">
        <f t="shared" si="2"/>
        <v>0</v>
      </c>
    </row>
    <row r="30" spans="1:11" x14ac:dyDescent="0.15">
      <c r="A30" s="29"/>
      <c r="B30" s="22"/>
      <c r="C30" s="22"/>
      <c r="D30" s="65"/>
      <c r="E30" s="53">
        <f t="shared" si="0"/>
        <v>0</v>
      </c>
      <c r="F30" s="65"/>
      <c r="G30" s="143"/>
      <c r="H30" s="68"/>
      <c r="I30" s="68"/>
      <c r="J30" s="66">
        <f t="shared" si="1"/>
        <v>0</v>
      </c>
      <c r="K30" s="53">
        <f t="shared" si="2"/>
        <v>0</v>
      </c>
    </row>
    <row r="31" spans="1:11" x14ac:dyDescent="0.15">
      <c r="A31" s="29"/>
      <c r="B31" s="22"/>
      <c r="C31" s="22"/>
      <c r="D31" s="65"/>
      <c r="E31" s="53">
        <f t="shared" si="0"/>
        <v>0</v>
      </c>
      <c r="F31" s="65"/>
      <c r="G31" s="143"/>
      <c r="H31" s="68"/>
      <c r="I31" s="68"/>
      <c r="J31" s="66">
        <f t="shared" si="1"/>
        <v>0</v>
      </c>
      <c r="K31" s="53">
        <f t="shared" si="2"/>
        <v>0</v>
      </c>
    </row>
    <row r="32" spans="1:11" x14ac:dyDescent="0.15">
      <c r="A32" s="29"/>
      <c r="B32" s="22"/>
      <c r="C32" s="22"/>
      <c r="D32" s="65"/>
      <c r="E32" s="53">
        <f t="shared" si="0"/>
        <v>0</v>
      </c>
      <c r="F32" s="65"/>
      <c r="G32" s="143"/>
      <c r="H32" s="68"/>
      <c r="I32" s="68"/>
      <c r="J32" s="66">
        <f t="shared" si="1"/>
        <v>0</v>
      </c>
      <c r="K32" s="53">
        <f t="shared" si="2"/>
        <v>0</v>
      </c>
    </row>
    <row r="33" spans="1:11" x14ac:dyDescent="0.15">
      <c r="A33" s="29"/>
      <c r="B33" s="22"/>
      <c r="C33" s="22"/>
      <c r="D33" s="65"/>
      <c r="E33" s="53">
        <f t="shared" si="0"/>
        <v>0</v>
      </c>
      <c r="F33" s="65"/>
      <c r="G33" s="143"/>
      <c r="H33" s="68"/>
      <c r="I33" s="68"/>
      <c r="J33" s="66">
        <f t="shared" si="1"/>
        <v>0</v>
      </c>
      <c r="K33" s="53">
        <f t="shared" si="2"/>
        <v>0</v>
      </c>
    </row>
    <row r="34" spans="1:11" x14ac:dyDescent="0.15">
      <c r="A34" s="29"/>
      <c r="B34" s="22"/>
      <c r="C34" s="22"/>
      <c r="D34" s="65"/>
      <c r="E34" s="53">
        <f t="shared" si="0"/>
        <v>0</v>
      </c>
      <c r="F34" s="65"/>
      <c r="G34" s="143"/>
      <c r="H34" s="68"/>
      <c r="I34" s="68"/>
      <c r="J34" s="66">
        <f t="shared" si="1"/>
        <v>0</v>
      </c>
      <c r="K34" s="53">
        <f t="shared" si="2"/>
        <v>0</v>
      </c>
    </row>
    <row r="35" spans="1:11" x14ac:dyDescent="0.15">
      <c r="A35" s="29"/>
      <c r="B35" s="22"/>
      <c r="C35" s="22"/>
      <c r="D35" s="65"/>
      <c r="E35" s="53">
        <f t="shared" si="0"/>
        <v>0</v>
      </c>
      <c r="F35" s="65"/>
      <c r="G35" s="143"/>
      <c r="H35" s="68"/>
      <c r="I35" s="68"/>
      <c r="J35" s="66">
        <f t="shared" si="1"/>
        <v>0</v>
      </c>
      <c r="K35" s="53">
        <f t="shared" si="2"/>
        <v>0</v>
      </c>
    </row>
    <row r="36" spans="1:11" x14ac:dyDescent="0.15">
      <c r="A36" s="29"/>
      <c r="B36" s="22"/>
      <c r="C36" s="22"/>
      <c r="D36" s="65"/>
      <c r="E36" s="53">
        <f t="shared" si="0"/>
        <v>0</v>
      </c>
      <c r="F36" s="65"/>
      <c r="G36" s="143"/>
      <c r="H36" s="68"/>
      <c r="I36" s="68"/>
      <c r="J36" s="66">
        <f t="shared" si="1"/>
        <v>0</v>
      </c>
      <c r="K36" s="53">
        <f t="shared" si="2"/>
        <v>0</v>
      </c>
    </row>
    <row r="37" spans="1:11" x14ac:dyDescent="0.15">
      <c r="A37" s="29"/>
      <c r="B37" s="22"/>
      <c r="C37" s="22"/>
      <c r="D37" s="65"/>
      <c r="E37" s="53">
        <f t="shared" si="0"/>
        <v>0</v>
      </c>
      <c r="F37" s="65"/>
      <c r="G37" s="143"/>
      <c r="H37" s="68"/>
      <c r="I37" s="68"/>
      <c r="J37" s="66">
        <f t="shared" si="1"/>
        <v>0</v>
      </c>
      <c r="K37" s="53">
        <f t="shared" si="2"/>
        <v>0</v>
      </c>
    </row>
    <row r="38" spans="1:11" x14ac:dyDescent="0.15">
      <c r="A38" s="29"/>
      <c r="B38" s="22"/>
      <c r="C38" s="22"/>
      <c r="D38" s="65"/>
      <c r="E38" s="53">
        <f t="shared" si="0"/>
        <v>0</v>
      </c>
      <c r="F38" s="65"/>
      <c r="G38" s="143"/>
      <c r="H38" s="68"/>
      <c r="I38" s="68"/>
      <c r="J38" s="66">
        <f t="shared" si="1"/>
        <v>0</v>
      </c>
      <c r="K38" s="53">
        <f t="shared" si="2"/>
        <v>0</v>
      </c>
    </row>
    <row r="39" spans="1:11" x14ac:dyDescent="0.15">
      <c r="A39" s="29"/>
      <c r="B39" s="22"/>
      <c r="C39" s="22"/>
      <c r="D39" s="65"/>
      <c r="E39" s="53">
        <f t="shared" si="0"/>
        <v>0</v>
      </c>
      <c r="F39" s="65"/>
      <c r="G39" s="143"/>
      <c r="H39" s="68"/>
      <c r="I39" s="68"/>
      <c r="J39" s="66">
        <f t="shared" si="1"/>
        <v>0</v>
      </c>
      <c r="K39" s="53">
        <f t="shared" si="2"/>
        <v>0</v>
      </c>
    </row>
    <row r="40" spans="1:11" x14ac:dyDescent="0.15">
      <c r="A40" s="29"/>
      <c r="B40" s="22"/>
      <c r="C40" s="22"/>
      <c r="D40" s="65"/>
      <c r="E40" s="53">
        <f t="shared" si="0"/>
        <v>0</v>
      </c>
      <c r="F40" s="65"/>
      <c r="G40" s="143"/>
      <c r="H40" s="68"/>
      <c r="I40" s="68"/>
      <c r="J40" s="66">
        <f t="shared" si="1"/>
        <v>0</v>
      </c>
      <c r="K40" s="53">
        <f t="shared" si="2"/>
        <v>0</v>
      </c>
    </row>
    <row r="41" spans="1:11" x14ac:dyDescent="0.15">
      <c r="A41" s="29"/>
      <c r="B41" s="22"/>
      <c r="C41" s="22"/>
      <c r="D41" s="65"/>
      <c r="E41" s="53">
        <f t="shared" si="0"/>
        <v>0</v>
      </c>
      <c r="F41" s="65"/>
      <c r="G41" s="143"/>
      <c r="H41" s="68"/>
      <c r="I41" s="68"/>
      <c r="J41" s="66">
        <f t="shared" si="1"/>
        <v>0</v>
      </c>
      <c r="K41" s="53">
        <f t="shared" si="2"/>
        <v>0</v>
      </c>
    </row>
    <row r="42" spans="1:11" x14ac:dyDescent="0.15">
      <c r="A42" s="29"/>
      <c r="B42" s="22"/>
      <c r="C42" s="22"/>
      <c r="D42" s="65"/>
      <c r="E42" s="53">
        <f t="shared" si="0"/>
        <v>0</v>
      </c>
      <c r="F42" s="65"/>
      <c r="G42" s="143"/>
      <c r="H42" s="68"/>
      <c r="I42" s="68"/>
      <c r="J42" s="66">
        <f t="shared" si="1"/>
        <v>0</v>
      </c>
      <c r="K42" s="53">
        <f t="shared" si="2"/>
        <v>0</v>
      </c>
    </row>
    <row r="43" spans="1:11" x14ac:dyDescent="0.15">
      <c r="A43" s="29"/>
      <c r="B43" s="22"/>
      <c r="C43" s="22"/>
      <c r="D43" s="65"/>
      <c r="E43" s="53">
        <f t="shared" si="0"/>
        <v>0</v>
      </c>
      <c r="F43" s="65"/>
      <c r="G43" s="143"/>
      <c r="H43" s="68"/>
      <c r="I43" s="68"/>
      <c r="J43" s="66">
        <f t="shared" si="1"/>
        <v>0</v>
      </c>
      <c r="K43" s="53">
        <f t="shared" si="2"/>
        <v>0</v>
      </c>
    </row>
    <row r="44" spans="1:11" x14ac:dyDescent="0.15">
      <c r="A44" s="29"/>
      <c r="B44" s="22"/>
      <c r="C44" s="22"/>
      <c r="D44" s="65"/>
      <c r="E44" s="53">
        <f t="shared" si="0"/>
        <v>0</v>
      </c>
      <c r="F44" s="65"/>
      <c r="G44" s="143"/>
      <c r="H44" s="68"/>
      <c r="I44" s="68"/>
      <c r="J44" s="66">
        <f t="shared" si="1"/>
        <v>0</v>
      </c>
      <c r="K44" s="53">
        <f t="shared" si="2"/>
        <v>0</v>
      </c>
    </row>
    <row r="45" spans="1:11" hidden="1" outlineLevel="1" x14ac:dyDescent="0.15">
      <c r="A45" s="29"/>
      <c r="B45" s="22"/>
      <c r="C45" s="22"/>
      <c r="D45" s="23"/>
      <c r="E45" s="53">
        <f t="shared" si="0"/>
        <v>0</v>
      </c>
      <c r="F45" s="65"/>
      <c r="G45" s="143"/>
      <c r="H45" s="68"/>
      <c r="I45" s="68"/>
      <c r="J45" s="66">
        <f t="shared" si="1"/>
        <v>0</v>
      </c>
      <c r="K45" s="53">
        <f t="shared" ref="K45:K108" si="3">F45*(1-G45)+(E45-F45)</f>
        <v>0</v>
      </c>
    </row>
    <row r="46" spans="1:11" hidden="1" outlineLevel="1" x14ac:dyDescent="0.15">
      <c r="A46" s="29"/>
      <c r="B46" s="22"/>
      <c r="C46" s="22"/>
      <c r="D46" s="23"/>
      <c r="E46" s="53">
        <f t="shared" si="0"/>
        <v>0</v>
      </c>
      <c r="F46" s="65"/>
      <c r="G46" s="143"/>
      <c r="H46" s="68"/>
      <c r="I46" s="68"/>
      <c r="J46" s="66">
        <f t="shared" si="1"/>
        <v>0</v>
      </c>
      <c r="K46" s="53">
        <f t="shared" si="3"/>
        <v>0</v>
      </c>
    </row>
    <row r="47" spans="1:11" hidden="1" outlineLevel="1" x14ac:dyDescent="0.15">
      <c r="A47" s="29"/>
      <c r="B47" s="22"/>
      <c r="C47" s="22"/>
      <c r="D47" s="23"/>
      <c r="E47" s="53">
        <f t="shared" si="0"/>
        <v>0</v>
      </c>
      <c r="F47" s="65"/>
      <c r="G47" s="143"/>
      <c r="H47" s="68"/>
      <c r="I47" s="68"/>
      <c r="J47" s="66">
        <f t="shared" si="1"/>
        <v>0</v>
      </c>
      <c r="K47" s="53">
        <f t="shared" si="3"/>
        <v>0</v>
      </c>
    </row>
    <row r="48" spans="1:11" hidden="1" outlineLevel="1" x14ac:dyDescent="0.15">
      <c r="A48" s="29"/>
      <c r="B48" s="22"/>
      <c r="C48" s="22"/>
      <c r="D48" s="23"/>
      <c r="E48" s="53">
        <f t="shared" si="0"/>
        <v>0</v>
      </c>
      <c r="F48" s="65"/>
      <c r="G48" s="143"/>
      <c r="H48" s="68"/>
      <c r="I48" s="68"/>
      <c r="J48" s="66">
        <f t="shared" si="1"/>
        <v>0</v>
      </c>
      <c r="K48" s="53">
        <f t="shared" si="3"/>
        <v>0</v>
      </c>
    </row>
    <row r="49" spans="1:11" hidden="1" outlineLevel="1" x14ac:dyDescent="0.15">
      <c r="A49" s="29"/>
      <c r="B49" s="22"/>
      <c r="C49" s="22"/>
      <c r="D49" s="23"/>
      <c r="E49" s="53">
        <f t="shared" si="0"/>
        <v>0</v>
      </c>
      <c r="F49" s="65"/>
      <c r="G49" s="143"/>
      <c r="H49" s="68"/>
      <c r="I49" s="68"/>
      <c r="J49" s="66">
        <f t="shared" si="1"/>
        <v>0</v>
      </c>
      <c r="K49" s="53">
        <f t="shared" si="3"/>
        <v>0</v>
      </c>
    </row>
    <row r="50" spans="1:11" hidden="1" outlineLevel="1" x14ac:dyDescent="0.15">
      <c r="A50" s="29"/>
      <c r="B50" s="22"/>
      <c r="C50" s="22"/>
      <c r="D50" s="23"/>
      <c r="E50" s="53">
        <f t="shared" si="0"/>
        <v>0</v>
      </c>
      <c r="F50" s="65"/>
      <c r="G50" s="143"/>
      <c r="H50" s="68"/>
      <c r="I50" s="68"/>
      <c r="J50" s="66">
        <f t="shared" si="1"/>
        <v>0</v>
      </c>
      <c r="K50" s="53">
        <f t="shared" si="3"/>
        <v>0</v>
      </c>
    </row>
    <row r="51" spans="1:11" hidden="1" outlineLevel="1" x14ac:dyDescent="0.15">
      <c r="A51" s="29"/>
      <c r="B51" s="22"/>
      <c r="C51" s="22"/>
      <c r="D51" s="23"/>
      <c r="E51" s="53">
        <f t="shared" si="0"/>
        <v>0</v>
      </c>
      <c r="F51" s="65"/>
      <c r="G51" s="143"/>
      <c r="H51" s="68"/>
      <c r="I51" s="68"/>
      <c r="J51" s="66">
        <f t="shared" si="1"/>
        <v>0</v>
      </c>
      <c r="K51" s="53">
        <f t="shared" si="3"/>
        <v>0</v>
      </c>
    </row>
    <row r="52" spans="1:11" hidden="1" outlineLevel="1" x14ac:dyDescent="0.15">
      <c r="A52" s="29"/>
      <c r="B52" s="22"/>
      <c r="C52" s="22"/>
      <c r="D52" s="23"/>
      <c r="E52" s="53">
        <f t="shared" si="0"/>
        <v>0</v>
      </c>
      <c r="F52" s="65"/>
      <c r="G52" s="143"/>
      <c r="H52" s="68"/>
      <c r="I52" s="68"/>
      <c r="J52" s="66">
        <f t="shared" si="1"/>
        <v>0</v>
      </c>
      <c r="K52" s="53">
        <f t="shared" si="3"/>
        <v>0</v>
      </c>
    </row>
    <row r="53" spans="1:11" hidden="1" outlineLevel="1" x14ac:dyDescent="0.15">
      <c r="A53" s="29"/>
      <c r="B53" s="22"/>
      <c r="C53" s="22"/>
      <c r="D53" s="23"/>
      <c r="E53" s="53">
        <f t="shared" si="0"/>
        <v>0</v>
      </c>
      <c r="F53" s="65"/>
      <c r="G53" s="143"/>
      <c r="H53" s="68"/>
      <c r="I53" s="68"/>
      <c r="J53" s="66">
        <f t="shared" si="1"/>
        <v>0</v>
      </c>
      <c r="K53" s="53">
        <f t="shared" si="3"/>
        <v>0</v>
      </c>
    </row>
    <row r="54" spans="1:11" hidden="1" outlineLevel="1" x14ac:dyDescent="0.15">
      <c r="A54" s="29"/>
      <c r="B54" s="22"/>
      <c r="C54" s="22"/>
      <c r="D54" s="23"/>
      <c r="E54" s="53">
        <f t="shared" si="0"/>
        <v>0</v>
      </c>
      <c r="F54" s="65"/>
      <c r="G54" s="143"/>
      <c r="H54" s="68"/>
      <c r="I54" s="68"/>
      <c r="J54" s="66">
        <f t="shared" si="1"/>
        <v>0</v>
      </c>
      <c r="K54" s="53">
        <f t="shared" si="3"/>
        <v>0</v>
      </c>
    </row>
    <row r="55" spans="1:11" hidden="1" outlineLevel="1" x14ac:dyDescent="0.15">
      <c r="A55" s="29"/>
      <c r="B55" s="22"/>
      <c r="C55" s="22"/>
      <c r="D55" s="23"/>
      <c r="E55" s="53">
        <f t="shared" si="0"/>
        <v>0</v>
      </c>
      <c r="F55" s="65"/>
      <c r="G55" s="143"/>
      <c r="H55" s="68"/>
      <c r="I55" s="68"/>
      <c r="J55" s="66">
        <f t="shared" si="1"/>
        <v>0</v>
      </c>
      <c r="K55" s="53">
        <f t="shared" si="3"/>
        <v>0</v>
      </c>
    </row>
    <row r="56" spans="1:11" hidden="1" outlineLevel="1" x14ac:dyDescent="0.15">
      <c r="A56" s="29"/>
      <c r="B56" s="22"/>
      <c r="C56" s="22"/>
      <c r="D56" s="23"/>
      <c r="E56" s="53">
        <f t="shared" si="0"/>
        <v>0</v>
      </c>
      <c r="F56" s="65"/>
      <c r="G56" s="143"/>
      <c r="H56" s="68"/>
      <c r="I56" s="68"/>
      <c r="J56" s="66">
        <f t="shared" si="1"/>
        <v>0</v>
      </c>
      <c r="K56" s="53">
        <f t="shared" si="3"/>
        <v>0</v>
      </c>
    </row>
    <row r="57" spans="1:11" hidden="1" outlineLevel="1" x14ac:dyDescent="0.15">
      <c r="A57" s="29"/>
      <c r="B57" s="22"/>
      <c r="C57" s="22"/>
      <c r="D57" s="23"/>
      <c r="E57" s="53">
        <f t="shared" si="0"/>
        <v>0</v>
      </c>
      <c r="F57" s="65"/>
      <c r="G57" s="143"/>
      <c r="H57" s="68"/>
      <c r="I57" s="68"/>
      <c r="J57" s="66">
        <f t="shared" si="1"/>
        <v>0</v>
      </c>
      <c r="K57" s="53">
        <f t="shared" si="3"/>
        <v>0</v>
      </c>
    </row>
    <row r="58" spans="1:11" hidden="1" outlineLevel="1" x14ac:dyDescent="0.15">
      <c r="A58" s="29"/>
      <c r="B58" s="22"/>
      <c r="C58" s="22"/>
      <c r="D58" s="23"/>
      <c r="E58" s="53">
        <f t="shared" si="0"/>
        <v>0</v>
      </c>
      <c r="F58" s="65"/>
      <c r="G58" s="143"/>
      <c r="H58" s="68"/>
      <c r="I58" s="68"/>
      <c r="J58" s="66">
        <f t="shared" si="1"/>
        <v>0</v>
      </c>
      <c r="K58" s="53">
        <f t="shared" si="3"/>
        <v>0</v>
      </c>
    </row>
    <row r="59" spans="1:11" hidden="1" outlineLevel="1" x14ac:dyDescent="0.15">
      <c r="A59" s="29"/>
      <c r="B59" s="22"/>
      <c r="C59" s="22"/>
      <c r="D59" s="23"/>
      <c r="E59" s="53">
        <f t="shared" si="0"/>
        <v>0</v>
      </c>
      <c r="F59" s="65"/>
      <c r="G59" s="143"/>
      <c r="H59" s="68"/>
      <c r="I59" s="68"/>
      <c r="J59" s="66">
        <f t="shared" si="1"/>
        <v>0</v>
      </c>
      <c r="K59" s="53">
        <f t="shared" si="3"/>
        <v>0</v>
      </c>
    </row>
    <row r="60" spans="1:11" hidden="1" outlineLevel="1" x14ac:dyDescent="0.15">
      <c r="A60" s="29"/>
      <c r="B60" s="22"/>
      <c r="C60" s="22"/>
      <c r="D60" s="23"/>
      <c r="E60" s="53">
        <f t="shared" si="0"/>
        <v>0</v>
      </c>
      <c r="F60" s="65"/>
      <c r="G60" s="143"/>
      <c r="H60" s="68"/>
      <c r="I60" s="68"/>
      <c r="J60" s="66">
        <f t="shared" si="1"/>
        <v>0</v>
      </c>
      <c r="K60" s="53">
        <f t="shared" si="3"/>
        <v>0</v>
      </c>
    </row>
    <row r="61" spans="1:11" hidden="1" outlineLevel="1" x14ac:dyDescent="0.15">
      <c r="A61" s="29"/>
      <c r="B61" s="22"/>
      <c r="C61" s="22"/>
      <c r="D61" s="23"/>
      <c r="E61" s="53">
        <f t="shared" si="0"/>
        <v>0</v>
      </c>
      <c r="F61" s="65"/>
      <c r="G61" s="143"/>
      <c r="H61" s="68"/>
      <c r="I61" s="68"/>
      <c r="J61" s="66">
        <f t="shared" si="1"/>
        <v>0</v>
      </c>
      <c r="K61" s="53">
        <f t="shared" si="3"/>
        <v>0</v>
      </c>
    </row>
    <row r="62" spans="1:11" hidden="1" outlineLevel="1" x14ac:dyDescent="0.15">
      <c r="A62" s="29"/>
      <c r="B62" s="22"/>
      <c r="C62" s="22"/>
      <c r="D62" s="23"/>
      <c r="E62" s="53">
        <f t="shared" si="0"/>
        <v>0</v>
      </c>
      <c r="F62" s="65"/>
      <c r="G62" s="143"/>
      <c r="H62" s="68"/>
      <c r="I62" s="68"/>
      <c r="J62" s="66">
        <f t="shared" si="1"/>
        <v>0</v>
      </c>
      <c r="K62" s="53">
        <f t="shared" si="3"/>
        <v>0</v>
      </c>
    </row>
    <row r="63" spans="1:11" hidden="1" outlineLevel="1" x14ac:dyDescent="0.15">
      <c r="A63" s="29"/>
      <c r="B63" s="22"/>
      <c r="C63" s="22"/>
      <c r="D63" s="23"/>
      <c r="E63" s="53">
        <f t="shared" si="0"/>
        <v>0</v>
      </c>
      <c r="F63" s="65"/>
      <c r="G63" s="143"/>
      <c r="H63" s="68"/>
      <c r="I63" s="68"/>
      <c r="J63" s="66">
        <f t="shared" si="1"/>
        <v>0</v>
      </c>
      <c r="K63" s="53">
        <f t="shared" si="3"/>
        <v>0</v>
      </c>
    </row>
    <row r="64" spans="1:11" hidden="1" outlineLevel="1" x14ac:dyDescent="0.15">
      <c r="A64" s="29"/>
      <c r="B64" s="22"/>
      <c r="C64" s="22"/>
      <c r="D64" s="23"/>
      <c r="E64" s="53">
        <f t="shared" si="0"/>
        <v>0</v>
      </c>
      <c r="F64" s="65"/>
      <c r="G64" s="143"/>
      <c r="H64" s="68"/>
      <c r="I64" s="68"/>
      <c r="J64" s="66">
        <f t="shared" si="1"/>
        <v>0</v>
      </c>
      <c r="K64" s="53">
        <f t="shared" si="3"/>
        <v>0</v>
      </c>
    </row>
    <row r="65" spans="1:11" hidden="1" outlineLevel="1" x14ac:dyDescent="0.15">
      <c r="A65" s="29"/>
      <c r="B65" s="22"/>
      <c r="C65" s="22"/>
      <c r="D65" s="23"/>
      <c r="E65" s="53">
        <f t="shared" si="0"/>
        <v>0</v>
      </c>
      <c r="F65" s="65"/>
      <c r="G65" s="143"/>
      <c r="H65" s="68"/>
      <c r="I65" s="68"/>
      <c r="J65" s="66">
        <f t="shared" si="1"/>
        <v>0</v>
      </c>
      <c r="K65" s="53">
        <f t="shared" si="3"/>
        <v>0</v>
      </c>
    </row>
    <row r="66" spans="1:11" hidden="1" outlineLevel="1" x14ac:dyDescent="0.15">
      <c r="A66" s="29"/>
      <c r="B66" s="22"/>
      <c r="C66" s="22"/>
      <c r="D66" s="23"/>
      <c r="E66" s="53">
        <f t="shared" si="0"/>
        <v>0</v>
      </c>
      <c r="F66" s="65"/>
      <c r="G66" s="143"/>
      <c r="H66" s="68"/>
      <c r="I66" s="68"/>
      <c r="J66" s="66">
        <f t="shared" si="1"/>
        <v>0</v>
      </c>
      <c r="K66" s="53">
        <f t="shared" si="3"/>
        <v>0</v>
      </c>
    </row>
    <row r="67" spans="1:11" hidden="1" outlineLevel="1" x14ac:dyDescent="0.15">
      <c r="A67" s="29"/>
      <c r="B67" s="22"/>
      <c r="C67" s="22"/>
      <c r="D67" s="23"/>
      <c r="E67" s="53">
        <f t="shared" si="0"/>
        <v>0</v>
      </c>
      <c r="F67" s="65"/>
      <c r="G67" s="143"/>
      <c r="H67" s="68"/>
      <c r="I67" s="68"/>
      <c r="J67" s="66">
        <f t="shared" si="1"/>
        <v>0</v>
      </c>
      <c r="K67" s="53">
        <f t="shared" si="3"/>
        <v>0</v>
      </c>
    </row>
    <row r="68" spans="1:11" hidden="1" outlineLevel="1" x14ac:dyDescent="0.15">
      <c r="A68" s="29"/>
      <c r="B68" s="22"/>
      <c r="C68" s="22"/>
      <c r="D68" s="23"/>
      <c r="E68" s="53">
        <f t="shared" si="0"/>
        <v>0</v>
      </c>
      <c r="F68" s="65"/>
      <c r="G68" s="143"/>
      <c r="H68" s="68"/>
      <c r="I68" s="68"/>
      <c r="J68" s="66">
        <f t="shared" si="1"/>
        <v>0</v>
      </c>
      <c r="K68" s="53">
        <f t="shared" si="3"/>
        <v>0</v>
      </c>
    </row>
    <row r="69" spans="1:11" hidden="1" outlineLevel="1" x14ac:dyDescent="0.15">
      <c r="A69" s="29"/>
      <c r="B69" s="22"/>
      <c r="C69" s="22"/>
      <c r="D69" s="23"/>
      <c r="E69" s="53">
        <f t="shared" si="0"/>
        <v>0</v>
      </c>
      <c r="F69" s="65"/>
      <c r="G69" s="143"/>
      <c r="H69" s="68"/>
      <c r="I69" s="68"/>
      <c r="J69" s="66">
        <f t="shared" si="1"/>
        <v>0</v>
      </c>
      <c r="K69" s="53">
        <f t="shared" si="3"/>
        <v>0</v>
      </c>
    </row>
    <row r="70" spans="1:11" hidden="1" outlineLevel="1" x14ac:dyDescent="0.15">
      <c r="A70" s="29"/>
      <c r="B70" s="22"/>
      <c r="C70" s="22"/>
      <c r="D70" s="23"/>
      <c r="E70" s="53">
        <f t="shared" si="0"/>
        <v>0</v>
      </c>
      <c r="F70" s="65"/>
      <c r="G70" s="143"/>
      <c r="H70" s="68"/>
      <c r="I70" s="68"/>
      <c r="J70" s="66">
        <f t="shared" si="1"/>
        <v>0</v>
      </c>
      <c r="K70" s="53">
        <f t="shared" si="3"/>
        <v>0</v>
      </c>
    </row>
    <row r="71" spans="1:11" hidden="1" outlineLevel="1" x14ac:dyDescent="0.15">
      <c r="A71" s="29"/>
      <c r="B71" s="22"/>
      <c r="C71" s="22"/>
      <c r="D71" s="23"/>
      <c r="E71" s="53">
        <f t="shared" si="0"/>
        <v>0</v>
      </c>
      <c r="F71" s="65"/>
      <c r="G71" s="143"/>
      <c r="H71" s="68"/>
      <c r="I71" s="68"/>
      <c r="J71" s="66">
        <f t="shared" si="1"/>
        <v>0</v>
      </c>
      <c r="K71" s="53">
        <f t="shared" si="3"/>
        <v>0</v>
      </c>
    </row>
    <row r="72" spans="1:11" hidden="1" outlineLevel="1" x14ac:dyDescent="0.15">
      <c r="A72" s="29"/>
      <c r="B72" s="22"/>
      <c r="C72" s="22"/>
      <c r="D72" s="23"/>
      <c r="E72" s="53">
        <f t="shared" ref="E72:E119" si="4">C72*D72</f>
        <v>0</v>
      </c>
      <c r="F72" s="65"/>
      <c r="G72" s="143"/>
      <c r="H72" s="68"/>
      <c r="I72" s="68"/>
      <c r="J72" s="66">
        <f t="shared" ref="J72:J119" si="5">H72-I72</f>
        <v>0</v>
      </c>
      <c r="K72" s="53">
        <f t="shared" si="3"/>
        <v>0</v>
      </c>
    </row>
    <row r="73" spans="1:11" hidden="1" outlineLevel="1" x14ac:dyDescent="0.15">
      <c r="A73" s="29"/>
      <c r="B73" s="22"/>
      <c r="C73" s="22"/>
      <c r="D73" s="23"/>
      <c r="E73" s="53">
        <f t="shared" si="4"/>
        <v>0</v>
      </c>
      <c r="F73" s="65"/>
      <c r="G73" s="143"/>
      <c r="H73" s="68"/>
      <c r="I73" s="68"/>
      <c r="J73" s="66">
        <f t="shared" si="5"/>
        <v>0</v>
      </c>
      <c r="K73" s="53">
        <f t="shared" si="3"/>
        <v>0</v>
      </c>
    </row>
    <row r="74" spans="1:11" hidden="1" outlineLevel="1" x14ac:dyDescent="0.15">
      <c r="A74" s="29"/>
      <c r="B74" s="22"/>
      <c r="C74" s="22"/>
      <c r="D74" s="23"/>
      <c r="E74" s="53">
        <f t="shared" si="4"/>
        <v>0</v>
      </c>
      <c r="F74" s="65"/>
      <c r="G74" s="143"/>
      <c r="H74" s="68"/>
      <c r="I74" s="68"/>
      <c r="J74" s="66">
        <f t="shared" si="5"/>
        <v>0</v>
      </c>
      <c r="K74" s="53">
        <f t="shared" si="3"/>
        <v>0</v>
      </c>
    </row>
    <row r="75" spans="1:11" hidden="1" outlineLevel="1" x14ac:dyDescent="0.15">
      <c r="A75" s="29"/>
      <c r="B75" s="22"/>
      <c r="C75" s="22"/>
      <c r="D75" s="23"/>
      <c r="E75" s="53">
        <f t="shared" si="4"/>
        <v>0</v>
      </c>
      <c r="F75" s="65"/>
      <c r="G75" s="143"/>
      <c r="H75" s="68"/>
      <c r="I75" s="68"/>
      <c r="J75" s="66">
        <f t="shared" si="5"/>
        <v>0</v>
      </c>
      <c r="K75" s="53">
        <f t="shared" si="3"/>
        <v>0</v>
      </c>
    </row>
    <row r="76" spans="1:11" hidden="1" outlineLevel="1" x14ac:dyDescent="0.15">
      <c r="A76" s="29"/>
      <c r="B76" s="22"/>
      <c r="C76" s="22"/>
      <c r="D76" s="23"/>
      <c r="E76" s="53">
        <f t="shared" si="4"/>
        <v>0</v>
      </c>
      <c r="F76" s="65"/>
      <c r="G76" s="143"/>
      <c r="H76" s="68"/>
      <c r="I76" s="68"/>
      <c r="J76" s="66">
        <f t="shared" si="5"/>
        <v>0</v>
      </c>
      <c r="K76" s="53">
        <f t="shared" si="3"/>
        <v>0</v>
      </c>
    </row>
    <row r="77" spans="1:11" hidden="1" outlineLevel="1" x14ac:dyDescent="0.15">
      <c r="A77" s="29"/>
      <c r="B77" s="22"/>
      <c r="C77" s="22"/>
      <c r="D77" s="23"/>
      <c r="E77" s="53">
        <f t="shared" si="4"/>
        <v>0</v>
      </c>
      <c r="F77" s="65"/>
      <c r="G77" s="143"/>
      <c r="H77" s="68"/>
      <c r="I77" s="68"/>
      <c r="J77" s="66">
        <f t="shared" si="5"/>
        <v>0</v>
      </c>
      <c r="K77" s="53">
        <f t="shared" si="3"/>
        <v>0</v>
      </c>
    </row>
    <row r="78" spans="1:11" hidden="1" outlineLevel="1" x14ac:dyDescent="0.15">
      <c r="A78" s="29"/>
      <c r="B78" s="22"/>
      <c r="C78" s="22"/>
      <c r="D78" s="23"/>
      <c r="E78" s="53">
        <f t="shared" si="4"/>
        <v>0</v>
      </c>
      <c r="F78" s="65"/>
      <c r="G78" s="143"/>
      <c r="H78" s="68"/>
      <c r="I78" s="68"/>
      <c r="J78" s="66">
        <f t="shared" si="5"/>
        <v>0</v>
      </c>
      <c r="K78" s="53">
        <f t="shared" si="3"/>
        <v>0</v>
      </c>
    </row>
    <row r="79" spans="1:11" hidden="1" outlineLevel="1" x14ac:dyDescent="0.15">
      <c r="A79" s="29"/>
      <c r="B79" s="22"/>
      <c r="C79" s="22"/>
      <c r="D79" s="23"/>
      <c r="E79" s="53">
        <f t="shared" si="4"/>
        <v>0</v>
      </c>
      <c r="F79" s="65"/>
      <c r="G79" s="143"/>
      <c r="H79" s="68"/>
      <c r="I79" s="68"/>
      <c r="J79" s="66">
        <f t="shared" si="5"/>
        <v>0</v>
      </c>
      <c r="K79" s="53">
        <f t="shared" si="3"/>
        <v>0</v>
      </c>
    </row>
    <row r="80" spans="1:11" hidden="1" outlineLevel="1" x14ac:dyDescent="0.15">
      <c r="A80" s="29"/>
      <c r="B80" s="22"/>
      <c r="C80" s="22"/>
      <c r="D80" s="23"/>
      <c r="E80" s="53">
        <f t="shared" si="4"/>
        <v>0</v>
      </c>
      <c r="F80" s="65"/>
      <c r="G80" s="143"/>
      <c r="H80" s="68"/>
      <c r="I80" s="68"/>
      <c r="J80" s="66">
        <f t="shared" si="5"/>
        <v>0</v>
      </c>
      <c r="K80" s="53">
        <f t="shared" si="3"/>
        <v>0</v>
      </c>
    </row>
    <row r="81" spans="1:11" hidden="1" outlineLevel="1" x14ac:dyDescent="0.15">
      <c r="A81" s="29"/>
      <c r="B81" s="22"/>
      <c r="C81" s="22"/>
      <c r="D81" s="23"/>
      <c r="E81" s="53">
        <f t="shared" si="4"/>
        <v>0</v>
      </c>
      <c r="F81" s="65"/>
      <c r="G81" s="143"/>
      <c r="H81" s="68"/>
      <c r="I81" s="68"/>
      <c r="J81" s="66">
        <f t="shared" si="5"/>
        <v>0</v>
      </c>
      <c r="K81" s="53">
        <f t="shared" si="3"/>
        <v>0</v>
      </c>
    </row>
    <row r="82" spans="1:11" hidden="1" outlineLevel="1" x14ac:dyDescent="0.15">
      <c r="A82" s="29"/>
      <c r="B82" s="22"/>
      <c r="C82" s="22"/>
      <c r="D82" s="23"/>
      <c r="E82" s="53">
        <f t="shared" si="4"/>
        <v>0</v>
      </c>
      <c r="F82" s="65"/>
      <c r="G82" s="143"/>
      <c r="H82" s="68"/>
      <c r="I82" s="68"/>
      <c r="J82" s="66">
        <f t="shared" si="5"/>
        <v>0</v>
      </c>
      <c r="K82" s="53">
        <f t="shared" si="3"/>
        <v>0</v>
      </c>
    </row>
    <row r="83" spans="1:11" hidden="1" outlineLevel="1" x14ac:dyDescent="0.15">
      <c r="A83" s="29"/>
      <c r="B83" s="22"/>
      <c r="C83" s="22"/>
      <c r="D83" s="23"/>
      <c r="E83" s="53">
        <f t="shared" si="4"/>
        <v>0</v>
      </c>
      <c r="F83" s="65"/>
      <c r="G83" s="143"/>
      <c r="H83" s="68"/>
      <c r="I83" s="68"/>
      <c r="J83" s="66">
        <f t="shared" si="5"/>
        <v>0</v>
      </c>
      <c r="K83" s="53">
        <f t="shared" si="3"/>
        <v>0</v>
      </c>
    </row>
    <row r="84" spans="1:11" hidden="1" outlineLevel="1" x14ac:dyDescent="0.15">
      <c r="A84" s="29"/>
      <c r="B84" s="22"/>
      <c r="C84" s="22"/>
      <c r="D84" s="23"/>
      <c r="E84" s="53">
        <f t="shared" si="4"/>
        <v>0</v>
      </c>
      <c r="F84" s="65"/>
      <c r="G84" s="143"/>
      <c r="H84" s="68"/>
      <c r="I84" s="68"/>
      <c r="J84" s="66">
        <f t="shared" si="5"/>
        <v>0</v>
      </c>
      <c r="K84" s="53">
        <f t="shared" si="3"/>
        <v>0</v>
      </c>
    </row>
    <row r="85" spans="1:11" hidden="1" outlineLevel="1" x14ac:dyDescent="0.15">
      <c r="A85" s="29"/>
      <c r="B85" s="22"/>
      <c r="C85" s="22"/>
      <c r="D85" s="23"/>
      <c r="E85" s="53">
        <f t="shared" si="4"/>
        <v>0</v>
      </c>
      <c r="F85" s="65"/>
      <c r="G85" s="143"/>
      <c r="H85" s="68"/>
      <c r="I85" s="68"/>
      <c r="J85" s="66">
        <f t="shared" si="5"/>
        <v>0</v>
      </c>
      <c r="K85" s="53">
        <f t="shared" si="3"/>
        <v>0</v>
      </c>
    </row>
    <row r="86" spans="1:11" hidden="1" outlineLevel="1" x14ac:dyDescent="0.15">
      <c r="A86" s="29"/>
      <c r="B86" s="22"/>
      <c r="C86" s="22"/>
      <c r="D86" s="23"/>
      <c r="E86" s="53">
        <f t="shared" si="4"/>
        <v>0</v>
      </c>
      <c r="F86" s="65"/>
      <c r="G86" s="143"/>
      <c r="H86" s="68"/>
      <c r="I86" s="68"/>
      <c r="J86" s="66">
        <f t="shared" si="5"/>
        <v>0</v>
      </c>
      <c r="K86" s="53">
        <f t="shared" si="3"/>
        <v>0</v>
      </c>
    </row>
    <row r="87" spans="1:11" hidden="1" outlineLevel="1" x14ac:dyDescent="0.15">
      <c r="A87" s="29"/>
      <c r="B87" s="22"/>
      <c r="C87" s="22"/>
      <c r="D87" s="23"/>
      <c r="E87" s="53">
        <f t="shared" si="4"/>
        <v>0</v>
      </c>
      <c r="F87" s="65"/>
      <c r="G87" s="143"/>
      <c r="H87" s="68"/>
      <c r="I87" s="68"/>
      <c r="J87" s="66">
        <f t="shared" si="5"/>
        <v>0</v>
      </c>
      <c r="K87" s="53">
        <f t="shared" si="3"/>
        <v>0</v>
      </c>
    </row>
    <row r="88" spans="1:11" hidden="1" outlineLevel="1" x14ac:dyDescent="0.15">
      <c r="A88" s="29"/>
      <c r="B88" s="22"/>
      <c r="C88" s="22"/>
      <c r="D88" s="23"/>
      <c r="E88" s="53">
        <f t="shared" si="4"/>
        <v>0</v>
      </c>
      <c r="F88" s="65"/>
      <c r="G88" s="143"/>
      <c r="H88" s="68"/>
      <c r="I88" s="68"/>
      <c r="J88" s="66">
        <f t="shared" si="5"/>
        <v>0</v>
      </c>
      <c r="K88" s="53">
        <f t="shared" si="3"/>
        <v>0</v>
      </c>
    </row>
    <row r="89" spans="1:11" hidden="1" outlineLevel="1" x14ac:dyDescent="0.15">
      <c r="A89" s="29"/>
      <c r="B89" s="22"/>
      <c r="C89" s="22"/>
      <c r="D89" s="23"/>
      <c r="E89" s="53">
        <f t="shared" si="4"/>
        <v>0</v>
      </c>
      <c r="F89" s="65"/>
      <c r="G89" s="143"/>
      <c r="H89" s="68"/>
      <c r="I89" s="68"/>
      <c r="J89" s="66">
        <f t="shared" si="5"/>
        <v>0</v>
      </c>
      <c r="K89" s="53">
        <f t="shared" si="3"/>
        <v>0</v>
      </c>
    </row>
    <row r="90" spans="1:11" hidden="1" outlineLevel="1" x14ac:dyDescent="0.15">
      <c r="A90" s="29"/>
      <c r="B90" s="22"/>
      <c r="C90" s="22"/>
      <c r="D90" s="23"/>
      <c r="E90" s="53">
        <f t="shared" si="4"/>
        <v>0</v>
      </c>
      <c r="F90" s="65"/>
      <c r="G90" s="143"/>
      <c r="H90" s="68"/>
      <c r="I90" s="68"/>
      <c r="J90" s="66">
        <f t="shared" si="5"/>
        <v>0</v>
      </c>
      <c r="K90" s="53">
        <f t="shared" si="3"/>
        <v>0</v>
      </c>
    </row>
    <row r="91" spans="1:11" hidden="1" outlineLevel="1" x14ac:dyDescent="0.15">
      <c r="A91" s="29"/>
      <c r="B91" s="22"/>
      <c r="C91" s="22"/>
      <c r="D91" s="23"/>
      <c r="E91" s="53">
        <f t="shared" si="4"/>
        <v>0</v>
      </c>
      <c r="F91" s="65"/>
      <c r="G91" s="143"/>
      <c r="H91" s="68"/>
      <c r="I91" s="68"/>
      <c r="J91" s="66">
        <f t="shared" si="5"/>
        <v>0</v>
      </c>
      <c r="K91" s="53">
        <f t="shared" si="3"/>
        <v>0</v>
      </c>
    </row>
    <row r="92" spans="1:11" hidden="1" outlineLevel="1" x14ac:dyDescent="0.15">
      <c r="A92" s="29"/>
      <c r="B92" s="22"/>
      <c r="C92" s="22"/>
      <c r="D92" s="23"/>
      <c r="E92" s="53">
        <f t="shared" si="4"/>
        <v>0</v>
      </c>
      <c r="F92" s="65"/>
      <c r="G92" s="143"/>
      <c r="H92" s="68"/>
      <c r="I92" s="68"/>
      <c r="J92" s="66">
        <f t="shared" si="5"/>
        <v>0</v>
      </c>
      <c r="K92" s="53">
        <f t="shared" si="3"/>
        <v>0</v>
      </c>
    </row>
    <row r="93" spans="1:11" hidden="1" outlineLevel="1" x14ac:dyDescent="0.15">
      <c r="A93" s="29"/>
      <c r="B93" s="22"/>
      <c r="C93" s="22"/>
      <c r="D93" s="23"/>
      <c r="E93" s="53">
        <f t="shared" si="4"/>
        <v>0</v>
      </c>
      <c r="F93" s="65"/>
      <c r="G93" s="143"/>
      <c r="H93" s="68"/>
      <c r="I93" s="68"/>
      <c r="J93" s="66">
        <f t="shared" si="5"/>
        <v>0</v>
      </c>
      <c r="K93" s="53">
        <f t="shared" si="3"/>
        <v>0</v>
      </c>
    </row>
    <row r="94" spans="1:11" hidden="1" outlineLevel="1" x14ac:dyDescent="0.15">
      <c r="A94" s="29"/>
      <c r="B94" s="22"/>
      <c r="C94" s="22"/>
      <c r="D94" s="23"/>
      <c r="E94" s="53">
        <f t="shared" si="4"/>
        <v>0</v>
      </c>
      <c r="F94" s="65"/>
      <c r="G94" s="143"/>
      <c r="H94" s="68"/>
      <c r="I94" s="68"/>
      <c r="J94" s="66">
        <f t="shared" si="5"/>
        <v>0</v>
      </c>
      <c r="K94" s="53">
        <f t="shared" si="3"/>
        <v>0</v>
      </c>
    </row>
    <row r="95" spans="1:11" hidden="1" outlineLevel="1" x14ac:dyDescent="0.15">
      <c r="A95" s="29"/>
      <c r="B95" s="22"/>
      <c r="C95" s="22"/>
      <c r="D95" s="23"/>
      <c r="E95" s="53">
        <f t="shared" si="4"/>
        <v>0</v>
      </c>
      <c r="F95" s="65"/>
      <c r="G95" s="143"/>
      <c r="H95" s="68"/>
      <c r="I95" s="68"/>
      <c r="J95" s="66">
        <f t="shared" si="5"/>
        <v>0</v>
      </c>
      <c r="K95" s="53">
        <f t="shared" si="3"/>
        <v>0</v>
      </c>
    </row>
    <row r="96" spans="1:11" hidden="1" outlineLevel="1" x14ac:dyDescent="0.15">
      <c r="A96" s="29"/>
      <c r="B96" s="22"/>
      <c r="C96" s="22"/>
      <c r="D96" s="23"/>
      <c r="E96" s="53">
        <f t="shared" si="4"/>
        <v>0</v>
      </c>
      <c r="F96" s="65"/>
      <c r="G96" s="143"/>
      <c r="H96" s="68"/>
      <c r="I96" s="68"/>
      <c r="J96" s="66">
        <f t="shared" si="5"/>
        <v>0</v>
      </c>
      <c r="K96" s="53">
        <f t="shared" si="3"/>
        <v>0</v>
      </c>
    </row>
    <row r="97" spans="1:11" hidden="1" outlineLevel="1" x14ac:dyDescent="0.15">
      <c r="A97" s="29"/>
      <c r="B97" s="22"/>
      <c r="C97" s="22"/>
      <c r="D97" s="23"/>
      <c r="E97" s="53">
        <f t="shared" si="4"/>
        <v>0</v>
      </c>
      <c r="F97" s="65"/>
      <c r="G97" s="143"/>
      <c r="H97" s="68"/>
      <c r="I97" s="68"/>
      <c r="J97" s="66">
        <f t="shared" si="5"/>
        <v>0</v>
      </c>
      <c r="K97" s="53">
        <f t="shared" si="3"/>
        <v>0</v>
      </c>
    </row>
    <row r="98" spans="1:11" hidden="1" outlineLevel="1" x14ac:dyDescent="0.15">
      <c r="A98" s="29"/>
      <c r="B98" s="22"/>
      <c r="C98" s="22"/>
      <c r="D98" s="23"/>
      <c r="E98" s="53">
        <f t="shared" si="4"/>
        <v>0</v>
      </c>
      <c r="F98" s="65"/>
      <c r="G98" s="143"/>
      <c r="H98" s="68"/>
      <c r="I98" s="68"/>
      <c r="J98" s="66">
        <f t="shared" si="5"/>
        <v>0</v>
      </c>
      <c r="K98" s="53">
        <f t="shared" si="3"/>
        <v>0</v>
      </c>
    </row>
    <row r="99" spans="1:11" hidden="1" outlineLevel="1" x14ac:dyDescent="0.15">
      <c r="A99" s="29"/>
      <c r="B99" s="22"/>
      <c r="C99" s="22"/>
      <c r="D99" s="23"/>
      <c r="E99" s="53">
        <f t="shared" si="4"/>
        <v>0</v>
      </c>
      <c r="F99" s="65"/>
      <c r="G99" s="143"/>
      <c r="H99" s="68"/>
      <c r="I99" s="68"/>
      <c r="J99" s="66">
        <f t="shared" si="5"/>
        <v>0</v>
      </c>
      <c r="K99" s="53">
        <f t="shared" si="3"/>
        <v>0</v>
      </c>
    </row>
    <row r="100" spans="1:11" hidden="1" outlineLevel="1" x14ac:dyDescent="0.15">
      <c r="A100" s="29"/>
      <c r="B100" s="22"/>
      <c r="C100" s="22"/>
      <c r="D100" s="23"/>
      <c r="E100" s="53">
        <f t="shared" si="4"/>
        <v>0</v>
      </c>
      <c r="F100" s="65"/>
      <c r="G100" s="143"/>
      <c r="H100" s="68"/>
      <c r="I100" s="68"/>
      <c r="J100" s="66">
        <f t="shared" si="5"/>
        <v>0</v>
      </c>
      <c r="K100" s="53">
        <f t="shared" si="3"/>
        <v>0</v>
      </c>
    </row>
    <row r="101" spans="1:11" hidden="1" outlineLevel="1" x14ac:dyDescent="0.15">
      <c r="A101" s="29"/>
      <c r="B101" s="22"/>
      <c r="C101" s="22"/>
      <c r="D101" s="23"/>
      <c r="E101" s="53">
        <f t="shared" si="4"/>
        <v>0</v>
      </c>
      <c r="F101" s="65"/>
      <c r="G101" s="143"/>
      <c r="H101" s="68"/>
      <c r="I101" s="68"/>
      <c r="J101" s="66">
        <f t="shared" si="5"/>
        <v>0</v>
      </c>
      <c r="K101" s="53">
        <f t="shared" si="3"/>
        <v>0</v>
      </c>
    </row>
    <row r="102" spans="1:11" hidden="1" outlineLevel="1" x14ac:dyDescent="0.15">
      <c r="A102" s="29"/>
      <c r="B102" s="22"/>
      <c r="C102" s="22"/>
      <c r="D102" s="23"/>
      <c r="E102" s="53">
        <f t="shared" si="4"/>
        <v>0</v>
      </c>
      <c r="F102" s="65"/>
      <c r="G102" s="143"/>
      <c r="H102" s="68"/>
      <c r="I102" s="68"/>
      <c r="J102" s="66">
        <f t="shared" si="5"/>
        <v>0</v>
      </c>
      <c r="K102" s="53">
        <f t="shared" si="3"/>
        <v>0</v>
      </c>
    </row>
    <row r="103" spans="1:11" hidden="1" outlineLevel="1" x14ac:dyDescent="0.15">
      <c r="A103" s="29"/>
      <c r="B103" s="22"/>
      <c r="C103" s="22"/>
      <c r="D103" s="23"/>
      <c r="E103" s="53">
        <f t="shared" si="4"/>
        <v>0</v>
      </c>
      <c r="F103" s="65"/>
      <c r="G103" s="143"/>
      <c r="H103" s="68"/>
      <c r="I103" s="68"/>
      <c r="J103" s="66">
        <f t="shared" si="5"/>
        <v>0</v>
      </c>
      <c r="K103" s="53">
        <f t="shared" si="3"/>
        <v>0</v>
      </c>
    </row>
    <row r="104" spans="1:11" hidden="1" outlineLevel="1" x14ac:dyDescent="0.15">
      <c r="A104" s="29"/>
      <c r="B104" s="22"/>
      <c r="C104" s="22"/>
      <c r="D104" s="23"/>
      <c r="E104" s="53">
        <f t="shared" si="4"/>
        <v>0</v>
      </c>
      <c r="F104" s="65"/>
      <c r="G104" s="143"/>
      <c r="H104" s="68"/>
      <c r="I104" s="68"/>
      <c r="J104" s="66">
        <f t="shared" si="5"/>
        <v>0</v>
      </c>
      <c r="K104" s="53">
        <f t="shared" si="3"/>
        <v>0</v>
      </c>
    </row>
    <row r="105" spans="1:11" hidden="1" outlineLevel="1" x14ac:dyDescent="0.15">
      <c r="A105" s="29"/>
      <c r="B105" s="22"/>
      <c r="C105" s="22"/>
      <c r="D105" s="23"/>
      <c r="E105" s="53">
        <f t="shared" si="4"/>
        <v>0</v>
      </c>
      <c r="F105" s="65"/>
      <c r="G105" s="143"/>
      <c r="H105" s="68"/>
      <c r="I105" s="68"/>
      <c r="J105" s="66">
        <f t="shared" si="5"/>
        <v>0</v>
      </c>
      <c r="K105" s="53">
        <f t="shared" si="3"/>
        <v>0</v>
      </c>
    </row>
    <row r="106" spans="1:11" hidden="1" outlineLevel="1" x14ac:dyDescent="0.15">
      <c r="A106" s="29"/>
      <c r="B106" s="22"/>
      <c r="C106" s="22"/>
      <c r="D106" s="23"/>
      <c r="E106" s="53">
        <f t="shared" si="4"/>
        <v>0</v>
      </c>
      <c r="F106" s="65"/>
      <c r="G106" s="143"/>
      <c r="H106" s="68"/>
      <c r="I106" s="68"/>
      <c r="J106" s="66">
        <f t="shared" si="5"/>
        <v>0</v>
      </c>
      <c r="K106" s="53">
        <f t="shared" si="3"/>
        <v>0</v>
      </c>
    </row>
    <row r="107" spans="1:11" hidden="1" outlineLevel="1" x14ac:dyDescent="0.15">
      <c r="A107" s="29"/>
      <c r="B107" s="22"/>
      <c r="C107" s="22"/>
      <c r="D107" s="23"/>
      <c r="E107" s="53">
        <f t="shared" si="4"/>
        <v>0</v>
      </c>
      <c r="F107" s="65"/>
      <c r="G107" s="143"/>
      <c r="H107" s="68"/>
      <c r="I107" s="68"/>
      <c r="J107" s="66">
        <f t="shared" si="5"/>
        <v>0</v>
      </c>
      <c r="K107" s="53">
        <f t="shared" si="3"/>
        <v>0</v>
      </c>
    </row>
    <row r="108" spans="1:11" hidden="1" outlineLevel="1" x14ac:dyDescent="0.15">
      <c r="A108" s="29"/>
      <c r="B108" s="22"/>
      <c r="C108" s="22"/>
      <c r="D108" s="23"/>
      <c r="E108" s="53">
        <f t="shared" si="4"/>
        <v>0</v>
      </c>
      <c r="F108" s="65"/>
      <c r="G108" s="143"/>
      <c r="H108" s="68"/>
      <c r="I108" s="68"/>
      <c r="J108" s="66">
        <f t="shared" si="5"/>
        <v>0</v>
      </c>
      <c r="K108" s="53">
        <f t="shared" si="3"/>
        <v>0</v>
      </c>
    </row>
    <row r="109" spans="1:11" hidden="1" outlineLevel="1" x14ac:dyDescent="0.15">
      <c r="A109" s="29"/>
      <c r="B109" s="22"/>
      <c r="C109" s="22"/>
      <c r="D109" s="23"/>
      <c r="E109" s="53">
        <f t="shared" si="4"/>
        <v>0</v>
      </c>
      <c r="F109" s="65"/>
      <c r="G109" s="143"/>
      <c r="H109" s="68"/>
      <c r="I109" s="68"/>
      <c r="J109" s="66">
        <f t="shared" si="5"/>
        <v>0</v>
      </c>
      <c r="K109" s="53">
        <f t="shared" ref="K109:K119" si="6">F109*(1-G109)+(E109-F109)</f>
        <v>0</v>
      </c>
    </row>
    <row r="110" spans="1:11" hidden="1" outlineLevel="1" x14ac:dyDescent="0.15">
      <c r="A110" s="29"/>
      <c r="B110" s="22"/>
      <c r="C110" s="22"/>
      <c r="D110" s="23"/>
      <c r="E110" s="53">
        <f t="shared" si="4"/>
        <v>0</v>
      </c>
      <c r="F110" s="65"/>
      <c r="G110" s="143"/>
      <c r="H110" s="68"/>
      <c r="I110" s="68"/>
      <c r="J110" s="66">
        <f t="shared" si="5"/>
        <v>0</v>
      </c>
      <c r="K110" s="53">
        <f t="shared" si="6"/>
        <v>0</v>
      </c>
    </row>
    <row r="111" spans="1:11" hidden="1" outlineLevel="1" x14ac:dyDescent="0.15">
      <c r="A111" s="29"/>
      <c r="B111" s="22"/>
      <c r="C111" s="22"/>
      <c r="D111" s="23"/>
      <c r="E111" s="53">
        <f t="shared" si="4"/>
        <v>0</v>
      </c>
      <c r="F111" s="65"/>
      <c r="G111" s="143"/>
      <c r="H111" s="68"/>
      <c r="I111" s="68"/>
      <c r="J111" s="66">
        <f t="shared" si="5"/>
        <v>0</v>
      </c>
      <c r="K111" s="53">
        <f t="shared" si="6"/>
        <v>0</v>
      </c>
    </row>
    <row r="112" spans="1:11" hidden="1" outlineLevel="1" x14ac:dyDescent="0.15">
      <c r="A112" s="29"/>
      <c r="B112" s="22"/>
      <c r="C112" s="22"/>
      <c r="D112" s="23"/>
      <c r="E112" s="53">
        <f t="shared" si="4"/>
        <v>0</v>
      </c>
      <c r="F112" s="65"/>
      <c r="G112" s="143"/>
      <c r="H112" s="68"/>
      <c r="I112" s="68"/>
      <c r="J112" s="66">
        <f t="shared" si="5"/>
        <v>0</v>
      </c>
      <c r="K112" s="53">
        <f t="shared" si="6"/>
        <v>0</v>
      </c>
    </row>
    <row r="113" spans="1:11" hidden="1" outlineLevel="1" x14ac:dyDescent="0.15">
      <c r="A113" s="29"/>
      <c r="B113" s="22"/>
      <c r="C113" s="22"/>
      <c r="D113" s="23"/>
      <c r="E113" s="53">
        <f t="shared" si="4"/>
        <v>0</v>
      </c>
      <c r="F113" s="65"/>
      <c r="G113" s="143"/>
      <c r="H113" s="68"/>
      <c r="I113" s="68"/>
      <c r="J113" s="66">
        <f t="shared" si="5"/>
        <v>0</v>
      </c>
      <c r="K113" s="53">
        <f t="shared" si="6"/>
        <v>0</v>
      </c>
    </row>
    <row r="114" spans="1:11" hidden="1" outlineLevel="1" x14ac:dyDescent="0.15">
      <c r="A114" s="29"/>
      <c r="B114" s="22"/>
      <c r="C114" s="22"/>
      <c r="D114" s="23"/>
      <c r="E114" s="53">
        <f t="shared" si="4"/>
        <v>0</v>
      </c>
      <c r="F114" s="65"/>
      <c r="G114" s="143"/>
      <c r="H114" s="68"/>
      <c r="I114" s="68"/>
      <c r="J114" s="66">
        <f t="shared" si="5"/>
        <v>0</v>
      </c>
      <c r="K114" s="53">
        <f t="shared" si="6"/>
        <v>0</v>
      </c>
    </row>
    <row r="115" spans="1:11" hidden="1" outlineLevel="1" x14ac:dyDescent="0.15">
      <c r="A115" s="29"/>
      <c r="B115" s="22"/>
      <c r="C115" s="22"/>
      <c r="D115" s="23"/>
      <c r="E115" s="53">
        <f t="shared" si="4"/>
        <v>0</v>
      </c>
      <c r="F115" s="65"/>
      <c r="G115" s="143"/>
      <c r="H115" s="68"/>
      <c r="I115" s="68"/>
      <c r="J115" s="66">
        <f t="shared" si="5"/>
        <v>0</v>
      </c>
      <c r="K115" s="53">
        <f t="shared" si="6"/>
        <v>0</v>
      </c>
    </row>
    <row r="116" spans="1:11" hidden="1" outlineLevel="1" x14ac:dyDescent="0.15">
      <c r="A116" s="29"/>
      <c r="B116" s="22"/>
      <c r="C116" s="22"/>
      <c r="D116" s="23"/>
      <c r="E116" s="53">
        <f t="shared" si="4"/>
        <v>0</v>
      </c>
      <c r="F116" s="65"/>
      <c r="G116" s="143"/>
      <c r="H116" s="68"/>
      <c r="I116" s="68"/>
      <c r="J116" s="66">
        <f t="shared" si="5"/>
        <v>0</v>
      </c>
      <c r="K116" s="53">
        <f t="shared" si="6"/>
        <v>0</v>
      </c>
    </row>
    <row r="117" spans="1:11" hidden="1" outlineLevel="1" x14ac:dyDescent="0.15">
      <c r="A117" s="29"/>
      <c r="B117" s="22"/>
      <c r="C117" s="22"/>
      <c r="D117" s="23"/>
      <c r="E117" s="53">
        <f t="shared" si="4"/>
        <v>0</v>
      </c>
      <c r="F117" s="65"/>
      <c r="G117" s="143"/>
      <c r="H117" s="68"/>
      <c r="I117" s="68"/>
      <c r="J117" s="66">
        <f t="shared" si="5"/>
        <v>0</v>
      </c>
      <c r="K117" s="53">
        <f t="shared" si="6"/>
        <v>0</v>
      </c>
    </row>
    <row r="118" spans="1:11" hidden="1" outlineLevel="1" x14ac:dyDescent="0.15">
      <c r="A118" s="29"/>
      <c r="B118" s="22"/>
      <c r="C118" s="22"/>
      <c r="D118" s="23"/>
      <c r="E118" s="53">
        <f t="shared" si="4"/>
        <v>0</v>
      </c>
      <c r="F118" s="65"/>
      <c r="G118" s="143"/>
      <c r="H118" s="68"/>
      <c r="I118" s="68"/>
      <c r="J118" s="66">
        <f t="shared" si="5"/>
        <v>0</v>
      </c>
      <c r="K118" s="53">
        <f t="shared" si="6"/>
        <v>0</v>
      </c>
    </row>
    <row r="119" spans="1:11" hidden="1" outlineLevel="1" x14ac:dyDescent="0.15">
      <c r="A119" s="29"/>
      <c r="B119" s="22"/>
      <c r="C119" s="22"/>
      <c r="D119" s="23"/>
      <c r="E119" s="53">
        <f t="shared" si="4"/>
        <v>0</v>
      </c>
      <c r="F119" s="65"/>
      <c r="G119" s="143"/>
      <c r="H119" s="68"/>
      <c r="I119" s="68"/>
      <c r="J119" s="66">
        <f t="shared" si="5"/>
        <v>0</v>
      </c>
      <c r="K119" s="53">
        <f t="shared" si="6"/>
        <v>0</v>
      </c>
    </row>
    <row r="120" spans="1:11" collapsed="1" x14ac:dyDescent="0.15">
      <c r="A120" s="272" t="s">
        <v>43</v>
      </c>
      <c r="B120" s="273"/>
      <c r="C120" s="273"/>
      <c r="D120" s="274"/>
      <c r="E120" s="69">
        <f>SUM(E8:E119)</f>
        <v>0</v>
      </c>
      <c r="F120" s="69">
        <f>SUM(F8:F119)</f>
        <v>0</v>
      </c>
      <c r="G120" s="69">
        <f>E120-K120</f>
        <v>0</v>
      </c>
      <c r="H120" s="69">
        <f>SUM(H8:H119)</f>
        <v>0</v>
      </c>
      <c r="I120" s="69">
        <f>SUM(I8:I119)</f>
        <v>0</v>
      </c>
      <c r="J120" s="69">
        <f>SUM(J8:J119)</f>
        <v>0</v>
      </c>
      <c r="K120" s="69">
        <f>SUM(K8:K119)</f>
        <v>0</v>
      </c>
    </row>
    <row r="121" spans="1:11" ht="22.5" x14ac:dyDescent="0.15">
      <c r="A121" s="327" t="s">
        <v>7</v>
      </c>
      <c r="B121" s="26" t="s">
        <v>35</v>
      </c>
      <c r="C121" s="26" t="s">
        <v>36</v>
      </c>
      <c r="D121" s="321" t="s">
        <v>15</v>
      </c>
      <c r="E121" s="322"/>
      <c r="F121" s="322"/>
      <c r="G121" s="322"/>
      <c r="H121" s="322"/>
      <c r="I121" s="322"/>
      <c r="J121" s="322"/>
      <c r="K121" s="323"/>
    </row>
    <row r="122" spans="1:11" x14ac:dyDescent="0.15">
      <c r="A122" s="328"/>
      <c r="B122" s="4"/>
      <c r="C122" s="4"/>
      <c r="D122" s="324"/>
      <c r="E122" s="325"/>
      <c r="F122" s="325"/>
      <c r="G122" s="325"/>
      <c r="H122" s="325"/>
      <c r="I122" s="325"/>
      <c r="J122" s="325"/>
      <c r="K122" s="326"/>
    </row>
    <row r="123" spans="1:11" ht="10.5" customHeight="1" x14ac:dyDescent="0.15">
      <c r="H123" s="25" t="s">
        <v>105</v>
      </c>
      <c r="I123" s="38" t="str">
        <f ca="1">Opgørelsesskema!H47</f>
        <v/>
      </c>
    </row>
    <row r="124" spans="1:11" ht="10.5" customHeight="1" x14ac:dyDescent="0.15">
      <c r="H124" s="25" t="s">
        <v>102</v>
      </c>
      <c r="I124" s="38" t="e">
        <f ca="1">IF(I123*H120&gt;8000,I123*H120,8000)</f>
        <v>#VALUE!</v>
      </c>
    </row>
    <row r="125" spans="1:11" ht="10.5" customHeight="1" x14ac:dyDescent="0.15">
      <c r="H125" s="25" t="s">
        <v>103</v>
      </c>
      <c r="I125" s="37">
        <f>I120</f>
        <v>0</v>
      </c>
    </row>
    <row r="126" spans="1:11" ht="10.5" customHeight="1" x14ac:dyDescent="0.15">
      <c r="H126" s="25" t="s">
        <v>101</v>
      </c>
      <c r="I126" s="37">
        <f>IF(H120=0,0,I124-I125)</f>
        <v>0</v>
      </c>
    </row>
  </sheetData>
  <sheetProtection sheet="1" objects="1" scenarios="1" selectLockedCells="1"/>
  <dataConsolidate/>
  <mergeCells count="9">
    <mergeCell ref="A120:D120"/>
    <mergeCell ref="A121:A122"/>
    <mergeCell ref="D121:K122"/>
    <mergeCell ref="A1:K1"/>
    <mergeCell ref="A2:K2"/>
    <mergeCell ref="A3:E3"/>
    <mergeCell ref="A4:E4"/>
    <mergeCell ref="A5:K5"/>
    <mergeCell ref="A6:K6"/>
  </mergeCells>
  <dataValidations count="2">
    <dataValidation type="decimal" errorStyle="warning" operator="lessThan" allowBlank="1" showInputMessage="1" showErrorMessage="1" errorTitle="For stor udbetaling" error="Beløbet du har indtastet er større end den gældende hensættelse. Kontrollér beløbet, så der ikke udbetales for mange penge." sqref="H8:H119" xr:uid="{00000000-0002-0000-0600-000000000000}">
      <formula1>K8</formula1>
    </dataValidation>
    <dataValidation type="decimal" operator="greaterThanOrEqual" allowBlank="1" showInputMessage="1" showErrorMessage="1" sqref="C8:D119 F8:G119" xr:uid="{00000000-0002-0000-0600-000001000000}">
      <formula1>0</formula1>
    </dataValidation>
  </dataValidations>
  <pageMargins left="0.39370078740157483" right="0.39370078740157483" top="0.59055118110236227" bottom="0.59055118110236227" header="0" footer="0"/>
  <pageSetup paperSize="9" scale="88" orientation="portrait" r:id="rId1"/>
  <headerFooter alignWithMargins="0">
    <oddFooter>&amp;RSide &amp;P af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7">
    <tabColor theme="9" tint="-0.249977111117893"/>
  </sheetPr>
  <dimension ref="A1:K126"/>
  <sheetViews>
    <sheetView zoomScale="85" zoomScaleNormal="85" zoomScaleSheetLayoutView="75" workbookViewId="0">
      <selection activeCell="A6" sqref="A6:K6"/>
    </sheetView>
  </sheetViews>
  <sheetFormatPr defaultColWidth="9.140625" defaultRowHeight="11.25" outlineLevelRow="1" x14ac:dyDescent="0.15"/>
  <cols>
    <col min="1" max="1" width="29.85546875" style="16" customWidth="1"/>
    <col min="2" max="2" width="7.85546875" style="16" customWidth="1"/>
    <col min="3" max="3" width="9.140625" style="16"/>
    <col min="4" max="4" width="12.85546875" style="16" customWidth="1"/>
    <col min="5" max="5" width="12.7109375" style="16" customWidth="1"/>
    <col min="6" max="6" width="11" style="16" customWidth="1"/>
    <col min="7" max="7" width="11.5703125" style="16" customWidth="1"/>
    <col min="8" max="8" width="14.85546875" style="16" hidden="1" customWidth="1"/>
    <col min="9" max="9" width="13" style="16" hidden="1" customWidth="1"/>
    <col min="10" max="10" width="12.5703125" style="16" hidden="1" customWidth="1"/>
    <col min="11" max="11" width="14" style="16" customWidth="1"/>
    <col min="12" max="16384" width="9.140625" style="16"/>
  </cols>
  <sheetData>
    <row r="1" spans="1:11" x14ac:dyDescent="0.15">
      <c r="A1" s="293"/>
      <c r="B1" s="294"/>
      <c r="C1" s="294"/>
      <c r="D1" s="294"/>
      <c r="E1" s="294"/>
      <c r="F1" s="294"/>
      <c r="G1" s="294"/>
      <c r="H1" s="294"/>
      <c r="I1" s="294"/>
      <c r="J1" s="294"/>
      <c r="K1" s="329"/>
    </row>
    <row r="2" spans="1:11" x14ac:dyDescent="0.15">
      <c r="A2" s="332" t="s">
        <v>81</v>
      </c>
      <c r="B2" s="331"/>
      <c r="C2" s="331"/>
      <c r="D2" s="331"/>
      <c r="E2" s="331"/>
      <c r="F2" s="331"/>
      <c r="G2" s="331"/>
      <c r="H2" s="331"/>
      <c r="I2" s="331"/>
      <c r="J2" s="331"/>
      <c r="K2" s="333"/>
    </row>
    <row r="3" spans="1:11" x14ac:dyDescent="0.15">
      <c r="A3" s="334"/>
      <c r="B3" s="335"/>
      <c r="C3" s="335"/>
      <c r="D3" s="335"/>
      <c r="E3" s="335"/>
      <c r="F3" s="55"/>
      <c r="G3" s="35" t="s">
        <v>107</v>
      </c>
      <c r="H3" s="18"/>
      <c r="I3" s="18"/>
      <c r="J3" s="18"/>
      <c r="K3" s="39">
        <f>Opgørelsesskema!G1</f>
        <v>0</v>
      </c>
    </row>
    <row r="4" spans="1:11" x14ac:dyDescent="0.15">
      <c r="A4" s="336"/>
      <c r="B4" s="337"/>
      <c r="C4" s="337"/>
      <c r="D4" s="337"/>
      <c r="E4" s="337"/>
      <c r="F4" s="56"/>
      <c r="G4" s="35" t="s">
        <v>29</v>
      </c>
      <c r="H4" s="18"/>
      <c r="I4" s="18"/>
      <c r="J4" s="18"/>
      <c r="K4" s="226">
        <f>Opgørelsesskema!G2</f>
        <v>0</v>
      </c>
    </row>
    <row r="5" spans="1:11" x14ac:dyDescent="0.15">
      <c r="A5" s="265" t="s">
        <v>30</v>
      </c>
      <c r="B5" s="330"/>
      <c r="C5" s="330"/>
      <c r="D5" s="330"/>
      <c r="E5" s="330"/>
      <c r="F5" s="331"/>
      <c r="G5" s="330"/>
      <c r="H5" s="330"/>
      <c r="I5" s="330"/>
      <c r="J5" s="330"/>
      <c r="K5" s="266"/>
    </row>
    <row r="6" spans="1:11" ht="140.25" customHeight="1" x14ac:dyDescent="0.15">
      <c r="A6" s="318"/>
      <c r="B6" s="319"/>
      <c r="C6" s="319"/>
      <c r="D6" s="319"/>
      <c r="E6" s="319"/>
      <c r="F6" s="319"/>
      <c r="G6" s="319"/>
      <c r="H6" s="319"/>
      <c r="I6" s="319"/>
      <c r="J6" s="319"/>
      <c r="K6" s="320"/>
    </row>
    <row r="7" spans="1:11" ht="40.5" customHeight="1" x14ac:dyDescent="0.15">
      <c r="A7" s="24" t="s">
        <v>31</v>
      </c>
      <c r="B7" s="54" t="s">
        <v>32</v>
      </c>
      <c r="C7" s="54" t="s">
        <v>33</v>
      </c>
      <c r="D7" s="54" t="s">
        <v>34</v>
      </c>
      <c r="E7" s="21" t="s">
        <v>45</v>
      </c>
      <c r="F7" s="21" t="s">
        <v>98</v>
      </c>
      <c r="G7" s="21" t="s">
        <v>95</v>
      </c>
      <c r="H7" s="21" t="s">
        <v>100</v>
      </c>
      <c r="I7" s="21" t="s">
        <v>99</v>
      </c>
      <c r="J7" s="21" t="s">
        <v>97</v>
      </c>
      <c r="K7" s="21" t="s">
        <v>44</v>
      </c>
    </row>
    <row r="8" spans="1:11" x14ac:dyDescent="0.15">
      <c r="A8" s="29"/>
      <c r="B8" s="22"/>
      <c r="C8" s="22"/>
      <c r="D8" s="65"/>
      <c r="E8" s="53">
        <f t="shared" ref="E8:E71" si="0">C8*D8</f>
        <v>0</v>
      </c>
      <c r="F8" s="65"/>
      <c r="G8" s="143"/>
      <c r="H8" s="68"/>
      <c r="I8" s="68"/>
      <c r="J8" s="66">
        <f t="shared" ref="J8:J71" si="1">H8-I8</f>
        <v>0</v>
      </c>
      <c r="K8" s="53">
        <f>E8*(1-G8)</f>
        <v>0</v>
      </c>
    </row>
    <row r="9" spans="1:11" x14ac:dyDescent="0.15">
      <c r="A9" s="29"/>
      <c r="B9" s="22"/>
      <c r="C9" s="22"/>
      <c r="D9" s="65"/>
      <c r="E9" s="53">
        <f t="shared" si="0"/>
        <v>0</v>
      </c>
      <c r="F9" s="65"/>
      <c r="G9" s="143"/>
      <c r="H9" s="68"/>
      <c r="I9" s="68"/>
      <c r="J9" s="66">
        <f t="shared" si="1"/>
        <v>0</v>
      </c>
      <c r="K9" s="53">
        <f t="shared" ref="K9:K44" si="2">E9*(1-G9)</f>
        <v>0</v>
      </c>
    </row>
    <row r="10" spans="1:11" x14ac:dyDescent="0.15">
      <c r="A10" s="29"/>
      <c r="B10" s="22"/>
      <c r="C10" s="22"/>
      <c r="D10" s="65"/>
      <c r="E10" s="53">
        <f t="shared" si="0"/>
        <v>0</v>
      </c>
      <c r="F10" s="65"/>
      <c r="G10" s="143"/>
      <c r="H10" s="68"/>
      <c r="I10" s="68"/>
      <c r="J10" s="66">
        <f t="shared" si="1"/>
        <v>0</v>
      </c>
      <c r="K10" s="53">
        <f t="shared" si="2"/>
        <v>0</v>
      </c>
    </row>
    <row r="11" spans="1:11" x14ac:dyDescent="0.15">
      <c r="A11" s="29"/>
      <c r="B11" s="22"/>
      <c r="C11" s="22"/>
      <c r="D11" s="65"/>
      <c r="E11" s="53">
        <f t="shared" si="0"/>
        <v>0</v>
      </c>
      <c r="F11" s="65"/>
      <c r="G11" s="143"/>
      <c r="H11" s="68"/>
      <c r="I11" s="68"/>
      <c r="J11" s="66">
        <f t="shared" si="1"/>
        <v>0</v>
      </c>
      <c r="K11" s="53">
        <f t="shared" si="2"/>
        <v>0</v>
      </c>
    </row>
    <row r="12" spans="1:11" x14ac:dyDescent="0.15">
      <c r="A12" s="29"/>
      <c r="B12" s="22"/>
      <c r="C12" s="22"/>
      <c r="D12" s="65"/>
      <c r="E12" s="53">
        <f t="shared" si="0"/>
        <v>0</v>
      </c>
      <c r="F12" s="65"/>
      <c r="G12" s="143"/>
      <c r="H12" s="68"/>
      <c r="I12" s="68"/>
      <c r="J12" s="66">
        <f t="shared" si="1"/>
        <v>0</v>
      </c>
      <c r="K12" s="53">
        <f t="shared" si="2"/>
        <v>0</v>
      </c>
    </row>
    <row r="13" spans="1:11" x14ac:dyDescent="0.15">
      <c r="A13" s="29"/>
      <c r="B13" s="22"/>
      <c r="C13" s="22"/>
      <c r="D13" s="65"/>
      <c r="E13" s="53">
        <f t="shared" si="0"/>
        <v>0</v>
      </c>
      <c r="F13" s="65"/>
      <c r="G13" s="143"/>
      <c r="H13" s="68"/>
      <c r="I13" s="68"/>
      <c r="J13" s="66">
        <f t="shared" si="1"/>
        <v>0</v>
      </c>
      <c r="K13" s="53">
        <f t="shared" si="2"/>
        <v>0</v>
      </c>
    </row>
    <row r="14" spans="1:11" x14ac:dyDescent="0.15">
      <c r="A14" s="29"/>
      <c r="B14" s="22"/>
      <c r="C14" s="22"/>
      <c r="D14" s="65"/>
      <c r="E14" s="53">
        <f t="shared" si="0"/>
        <v>0</v>
      </c>
      <c r="F14" s="65"/>
      <c r="G14" s="143"/>
      <c r="H14" s="68"/>
      <c r="I14" s="68"/>
      <c r="J14" s="66">
        <f t="shared" si="1"/>
        <v>0</v>
      </c>
      <c r="K14" s="53">
        <f t="shared" si="2"/>
        <v>0</v>
      </c>
    </row>
    <row r="15" spans="1:11" x14ac:dyDescent="0.15">
      <c r="A15" s="29"/>
      <c r="B15" s="22"/>
      <c r="C15" s="22"/>
      <c r="D15" s="65"/>
      <c r="E15" s="53">
        <f t="shared" si="0"/>
        <v>0</v>
      </c>
      <c r="F15" s="65"/>
      <c r="G15" s="143"/>
      <c r="H15" s="68"/>
      <c r="I15" s="68"/>
      <c r="J15" s="66">
        <f t="shared" si="1"/>
        <v>0</v>
      </c>
      <c r="K15" s="53">
        <f t="shared" si="2"/>
        <v>0</v>
      </c>
    </row>
    <row r="16" spans="1:11" x14ac:dyDescent="0.15">
      <c r="A16" s="29"/>
      <c r="B16" s="22"/>
      <c r="C16" s="22"/>
      <c r="D16" s="65"/>
      <c r="E16" s="53">
        <f t="shared" si="0"/>
        <v>0</v>
      </c>
      <c r="F16" s="65"/>
      <c r="G16" s="143"/>
      <c r="H16" s="68"/>
      <c r="I16" s="68"/>
      <c r="J16" s="66">
        <f t="shared" si="1"/>
        <v>0</v>
      </c>
      <c r="K16" s="53">
        <f t="shared" si="2"/>
        <v>0</v>
      </c>
    </row>
    <row r="17" spans="1:11" x14ac:dyDescent="0.15">
      <c r="A17" s="29"/>
      <c r="B17" s="22"/>
      <c r="C17" s="22"/>
      <c r="D17" s="65"/>
      <c r="E17" s="53">
        <f t="shared" si="0"/>
        <v>0</v>
      </c>
      <c r="F17" s="65"/>
      <c r="G17" s="143"/>
      <c r="H17" s="68"/>
      <c r="I17" s="68"/>
      <c r="J17" s="66">
        <f t="shared" si="1"/>
        <v>0</v>
      </c>
      <c r="K17" s="53">
        <f t="shared" si="2"/>
        <v>0</v>
      </c>
    </row>
    <row r="18" spans="1:11" x14ac:dyDescent="0.15">
      <c r="A18" s="29"/>
      <c r="B18" s="22"/>
      <c r="C18" s="22"/>
      <c r="D18" s="65"/>
      <c r="E18" s="53">
        <f t="shared" si="0"/>
        <v>0</v>
      </c>
      <c r="F18" s="65"/>
      <c r="G18" s="143"/>
      <c r="H18" s="68"/>
      <c r="I18" s="68"/>
      <c r="J18" s="66">
        <f t="shared" si="1"/>
        <v>0</v>
      </c>
      <c r="K18" s="53">
        <f t="shared" si="2"/>
        <v>0</v>
      </c>
    </row>
    <row r="19" spans="1:11" x14ac:dyDescent="0.15">
      <c r="A19" s="29"/>
      <c r="B19" s="22"/>
      <c r="C19" s="22"/>
      <c r="D19" s="65"/>
      <c r="E19" s="53">
        <f t="shared" si="0"/>
        <v>0</v>
      </c>
      <c r="F19" s="65"/>
      <c r="G19" s="143"/>
      <c r="H19" s="68"/>
      <c r="I19" s="68"/>
      <c r="J19" s="66">
        <f t="shared" si="1"/>
        <v>0</v>
      </c>
      <c r="K19" s="53">
        <f t="shared" si="2"/>
        <v>0</v>
      </c>
    </row>
    <row r="20" spans="1:11" x14ac:dyDescent="0.15">
      <c r="A20" s="29"/>
      <c r="B20" s="22"/>
      <c r="C20" s="22"/>
      <c r="D20" s="65"/>
      <c r="E20" s="53">
        <f t="shared" si="0"/>
        <v>0</v>
      </c>
      <c r="F20" s="65"/>
      <c r="G20" s="143"/>
      <c r="H20" s="68"/>
      <c r="I20" s="68"/>
      <c r="J20" s="66">
        <f t="shared" si="1"/>
        <v>0</v>
      </c>
      <c r="K20" s="53">
        <f t="shared" si="2"/>
        <v>0</v>
      </c>
    </row>
    <row r="21" spans="1:11" x14ac:dyDescent="0.15">
      <c r="A21" s="29"/>
      <c r="B21" s="22"/>
      <c r="C21" s="22"/>
      <c r="D21" s="65"/>
      <c r="E21" s="53">
        <f t="shared" si="0"/>
        <v>0</v>
      </c>
      <c r="F21" s="65"/>
      <c r="G21" s="143"/>
      <c r="H21" s="68"/>
      <c r="I21" s="68"/>
      <c r="J21" s="66">
        <f t="shared" si="1"/>
        <v>0</v>
      </c>
      <c r="K21" s="53">
        <f t="shared" si="2"/>
        <v>0</v>
      </c>
    </row>
    <row r="22" spans="1:11" x14ac:dyDescent="0.15">
      <c r="A22" s="29"/>
      <c r="B22" s="22"/>
      <c r="C22" s="22"/>
      <c r="D22" s="65"/>
      <c r="E22" s="53">
        <f t="shared" si="0"/>
        <v>0</v>
      </c>
      <c r="F22" s="65"/>
      <c r="G22" s="143"/>
      <c r="H22" s="68"/>
      <c r="I22" s="68"/>
      <c r="J22" s="66">
        <f t="shared" si="1"/>
        <v>0</v>
      </c>
      <c r="K22" s="53">
        <f t="shared" si="2"/>
        <v>0</v>
      </c>
    </row>
    <row r="23" spans="1:11" x14ac:dyDescent="0.15">
      <c r="A23" s="29"/>
      <c r="B23" s="22"/>
      <c r="C23" s="22"/>
      <c r="D23" s="65"/>
      <c r="E23" s="53">
        <f t="shared" si="0"/>
        <v>0</v>
      </c>
      <c r="F23" s="65"/>
      <c r="G23" s="143"/>
      <c r="H23" s="68"/>
      <c r="I23" s="68"/>
      <c r="J23" s="66">
        <f t="shared" si="1"/>
        <v>0</v>
      </c>
      <c r="K23" s="53">
        <f t="shared" si="2"/>
        <v>0</v>
      </c>
    </row>
    <row r="24" spans="1:11" x14ac:dyDescent="0.15">
      <c r="A24" s="29"/>
      <c r="B24" s="22"/>
      <c r="C24" s="22"/>
      <c r="D24" s="65"/>
      <c r="E24" s="53">
        <f t="shared" si="0"/>
        <v>0</v>
      </c>
      <c r="F24" s="65"/>
      <c r="G24" s="143"/>
      <c r="H24" s="68"/>
      <c r="I24" s="68"/>
      <c r="J24" s="66">
        <f t="shared" si="1"/>
        <v>0</v>
      </c>
      <c r="K24" s="53">
        <f t="shared" si="2"/>
        <v>0</v>
      </c>
    </row>
    <row r="25" spans="1:11" x14ac:dyDescent="0.15">
      <c r="A25" s="29"/>
      <c r="B25" s="22"/>
      <c r="C25" s="22"/>
      <c r="D25" s="65"/>
      <c r="E25" s="53">
        <f t="shared" si="0"/>
        <v>0</v>
      </c>
      <c r="F25" s="65"/>
      <c r="G25" s="143"/>
      <c r="H25" s="68"/>
      <c r="I25" s="68"/>
      <c r="J25" s="66">
        <f t="shared" si="1"/>
        <v>0</v>
      </c>
      <c r="K25" s="53">
        <f t="shared" si="2"/>
        <v>0</v>
      </c>
    </row>
    <row r="26" spans="1:11" x14ac:dyDescent="0.15">
      <c r="A26" s="29"/>
      <c r="B26" s="22"/>
      <c r="C26" s="22"/>
      <c r="D26" s="65"/>
      <c r="E26" s="53">
        <f t="shared" si="0"/>
        <v>0</v>
      </c>
      <c r="F26" s="65"/>
      <c r="G26" s="143"/>
      <c r="H26" s="68"/>
      <c r="I26" s="68"/>
      <c r="J26" s="66">
        <f t="shared" si="1"/>
        <v>0</v>
      </c>
      <c r="K26" s="53">
        <f t="shared" si="2"/>
        <v>0</v>
      </c>
    </row>
    <row r="27" spans="1:11" x14ac:dyDescent="0.15">
      <c r="A27" s="29"/>
      <c r="B27" s="22"/>
      <c r="C27" s="22"/>
      <c r="D27" s="65"/>
      <c r="E27" s="53">
        <f t="shared" si="0"/>
        <v>0</v>
      </c>
      <c r="F27" s="65"/>
      <c r="G27" s="143"/>
      <c r="H27" s="68"/>
      <c r="I27" s="68"/>
      <c r="J27" s="66">
        <f t="shared" si="1"/>
        <v>0</v>
      </c>
      <c r="K27" s="53">
        <f t="shared" si="2"/>
        <v>0</v>
      </c>
    </row>
    <row r="28" spans="1:11" x14ac:dyDescent="0.15">
      <c r="A28" s="29"/>
      <c r="B28" s="22"/>
      <c r="C28" s="22"/>
      <c r="D28" s="65"/>
      <c r="E28" s="53">
        <f t="shared" si="0"/>
        <v>0</v>
      </c>
      <c r="F28" s="65"/>
      <c r="G28" s="143"/>
      <c r="H28" s="68"/>
      <c r="I28" s="68"/>
      <c r="J28" s="66">
        <f t="shared" si="1"/>
        <v>0</v>
      </c>
      <c r="K28" s="53">
        <f t="shared" si="2"/>
        <v>0</v>
      </c>
    </row>
    <row r="29" spans="1:11" x14ac:dyDescent="0.15">
      <c r="A29" s="29"/>
      <c r="B29" s="22"/>
      <c r="C29" s="22"/>
      <c r="D29" s="65"/>
      <c r="E29" s="53">
        <f t="shared" si="0"/>
        <v>0</v>
      </c>
      <c r="F29" s="65"/>
      <c r="G29" s="143"/>
      <c r="H29" s="68"/>
      <c r="I29" s="68"/>
      <c r="J29" s="66">
        <f t="shared" si="1"/>
        <v>0</v>
      </c>
      <c r="K29" s="53">
        <f t="shared" si="2"/>
        <v>0</v>
      </c>
    </row>
    <row r="30" spans="1:11" x14ac:dyDescent="0.15">
      <c r="A30" s="29"/>
      <c r="B30" s="22"/>
      <c r="C30" s="22"/>
      <c r="D30" s="65"/>
      <c r="E30" s="53">
        <f t="shared" si="0"/>
        <v>0</v>
      </c>
      <c r="F30" s="65"/>
      <c r="G30" s="143"/>
      <c r="H30" s="68"/>
      <c r="I30" s="68"/>
      <c r="J30" s="66">
        <f t="shared" si="1"/>
        <v>0</v>
      </c>
      <c r="K30" s="53">
        <f t="shared" si="2"/>
        <v>0</v>
      </c>
    </row>
    <row r="31" spans="1:11" x14ac:dyDescent="0.15">
      <c r="A31" s="29"/>
      <c r="B31" s="22"/>
      <c r="C31" s="22"/>
      <c r="D31" s="65"/>
      <c r="E31" s="53">
        <f t="shared" si="0"/>
        <v>0</v>
      </c>
      <c r="F31" s="65"/>
      <c r="G31" s="143"/>
      <c r="H31" s="68"/>
      <c r="I31" s="68"/>
      <c r="J31" s="66">
        <f t="shared" si="1"/>
        <v>0</v>
      </c>
      <c r="K31" s="53">
        <f t="shared" si="2"/>
        <v>0</v>
      </c>
    </row>
    <row r="32" spans="1:11" x14ac:dyDescent="0.15">
      <c r="A32" s="29"/>
      <c r="B32" s="22"/>
      <c r="C32" s="22"/>
      <c r="D32" s="65"/>
      <c r="E32" s="53">
        <f t="shared" si="0"/>
        <v>0</v>
      </c>
      <c r="F32" s="65"/>
      <c r="G32" s="143"/>
      <c r="H32" s="68"/>
      <c r="I32" s="68"/>
      <c r="J32" s="66">
        <f t="shared" si="1"/>
        <v>0</v>
      </c>
      <c r="K32" s="53">
        <f t="shared" si="2"/>
        <v>0</v>
      </c>
    </row>
    <row r="33" spans="1:11" x14ac:dyDescent="0.15">
      <c r="A33" s="29"/>
      <c r="B33" s="22"/>
      <c r="C33" s="22"/>
      <c r="D33" s="65"/>
      <c r="E33" s="53">
        <f t="shared" si="0"/>
        <v>0</v>
      </c>
      <c r="F33" s="65"/>
      <c r="G33" s="143"/>
      <c r="H33" s="68"/>
      <c r="I33" s="68"/>
      <c r="J33" s="66">
        <f t="shared" si="1"/>
        <v>0</v>
      </c>
      <c r="K33" s="53">
        <f t="shared" si="2"/>
        <v>0</v>
      </c>
    </row>
    <row r="34" spans="1:11" x14ac:dyDescent="0.15">
      <c r="A34" s="29"/>
      <c r="B34" s="22"/>
      <c r="C34" s="22"/>
      <c r="D34" s="65"/>
      <c r="E34" s="53">
        <f t="shared" si="0"/>
        <v>0</v>
      </c>
      <c r="F34" s="65"/>
      <c r="G34" s="143"/>
      <c r="H34" s="68"/>
      <c r="I34" s="68"/>
      <c r="J34" s="66">
        <f t="shared" si="1"/>
        <v>0</v>
      </c>
      <c r="K34" s="53">
        <f t="shared" si="2"/>
        <v>0</v>
      </c>
    </row>
    <row r="35" spans="1:11" x14ac:dyDescent="0.15">
      <c r="A35" s="29"/>
      <c r="B35" s="22"/>
      <c r="C35" s="22"/>
      <c r="D35" s="65"/>
      <c r="E35" s="53">
        <f t="shared" si="0"/>
        <v>0</v>
      </c>
      <c r="F35" s="65"/>
      <c r="G35" s="143"/>
      <c r="H35" s="68"/>
      <c r="I35" s="68"/>
      <c r="J35" s="66">
        <f t="shared" si="1"/>
        <v>0</v>
      </c>
      <c r="K35" s="53">
        <f t="shared" si="2"/>
        <v>0</v>
      </c>
    </row>
    <row r="36" spans="1:11" x14ac:dyDescent="0.15">
      <c r="A36" s="29"/>
      <c r="B36" s="22"/>
      <c r="C36" s="22"/>
      <c r="D36" s="65"/>
      <c r="E36" s="53">
        <f t="shared" si="0"/>
        <v>0</v>
      </c>
      <c r="F36" s="65"/>
      <c r="G36" s="143"/>
      <c r="H36" s="68"/>
      <c r="I36" s="68"/>
      <c r="J36" s="66">
        <f t="shared" si="1"/>
        <v>0</v>
      </c>
      <c r="K36" s="53">
        <f t="shared" si="2"/>
        <v>0</v>
      </c>
    </row>
    <row r="37" spans="1:11" x14ac:dyDescent="0.15">
      <c r="A37" s="29"/>
      <c r="B37" s="22"/>
      <c r="C37" s="22"/>
      <c r="D37" s="65"/>
      <c r="E37" s="53">
        <f t="shared" si="0"/>
        <v>0</v>
      </c>
      <c r="F37" s="65"/>
      <c r="G37" s="143"/>
      <c r="H37" s="68"/>
      <c r="I37" s="68"/>
      <c r="J37" s="66">
        <f t="shared" si="1"/>
        <v>0</v>
      </c>
      <c r="K37" s="53">
        <f t="shared" si="2"/>
        <v>0</v>
      </c>
    </row>
    <row r="38" spans="1:11" x14ac:dyDescent="0.15">
      <c r="A38" s="29"/>
      <c r="B38" s="22"/>
      <c r="C38" s="22"/>
      <c r="D38" s="65"/>
      <c r="E38" s="53">
        <f t="shared" si="0"/>
        <v>0</v>
      </c>
      <c r="F38" s="65"/>
      <c r="G38" s="143"/>
      <c r="H38" s="68"/>
      <c r="I38" s="68"/>
      <c r="J38" s="66">
        <f t="shared" si="1"/>
        <v>0</v>
      </c>
      <c r="K38" s="53">
        <f t="shared" si="2"/>
        <v>0</v>
      </c>
    </row>
    <row r="39" spans="1:11" x14ac:dyDescent="0.15">
      <c r="A39" s="29"/>
      <c r="B39" s="22"/>
      <c r="C39" s="22"/>
      <c r="D39" s="65"/>
      <c r="E39" s="53">
        <f t="shared" si="0"/>
        <v>0</v>
      </c>
      <c r="F39" s="65"/>
      <c r="G39" s="143"/>
      <c r="H39" s="68"/>
      <c r="I39" s="68"/>
      <c r="J39" s="66">
        <f t="shared" si="1"/>
        <v>0</v>
      </c>
      <c r="K39" s="53">
        <f t="shared" si="2"/>
        <v>0</v>
      </c>
    </row>
    <row r="40" spans="1:11" x14ac:dyDescent="0.15">
      <c r="A40" s="29"/>
      <c r="B40" s="22"/>
      <c r="C40" s="22"/>
      <c r="D40" s="65"/>
      <c r="E40" s="53">
        <f t="shared" si="0"/>
        <v>0</v>
      </c>
      <c r="F40" s="65"/>
      <c r="G40" s="143"/>
      <c r="H40" s="68"/>
      <c r="I40" s="68"/>
      <c r="J40" s="66">
        <f t="shared" si="1"/>
        <v>0</v>
      </c>
      <c r="K40" s="53">
        <f t="shared" si="2"/>
        <v>0</v>
      </c>
    </row>
    <row r="41" spans="1:11" x14ac:dyDescent="0.15">
      <c r="A41" s="29"/>
      <c r="B41" s="22"/>
      <c r="C41" s="22"/>
      <c r="D41" s="65"/>
      <c r="E41" s="53">
        <f t="shared" si="0"/>
        <v>0</v>
      </c>
      <c r="F41" s="65"/>
      <c r="G41" s="143"/>
      <c r="H41" s="68"/>
      <c r="I41" s="68"/>
      <c r="J41" s="66">
        <f t="shared" si="1"/>
        <v>0</v>
      </c>
      <c r="K41" s="53">
        <f t="shared" si="2"/>
        <v>0</v>
      </c>
    </row>
    <row r="42" spans="1:11" x14ac:dyDescent="0.15">
      <c r="A42" s="29"/>
      <c r="B42" s="22"/>
      <c r="C42" s="22"/>
      <c r="D42" s="65"/>
      <c r="E42" s="53">
        <f t="shared" si="0"/>
        <v>0</v>
      </c>
      <c r="F42" s="65"/>
      <c r="G42" s="143"/>
      <c r="H42" s="68"/>
      <c r="I42" s="68"/>
      <c r="J42" s="66">
        <f t="shared" si="1"/>
        <v>0</v>
      </c>
      <c r="K42" s="53">
        <f t="shared" si="2"/>
        <v>0</v>
      </c>
    </row>
    <row r="43" spans="1:11" x14ac:dyDescent="0.15">
      <c r="A43" s="29"/>
      <c r="B43" s="22"/>
      <c r="C43" s="22"/>
      <c r="D43" s="65"/>
      <c r="E43" s="53">
        <f t="shared" si="0"/>
        <v>0</v>
      </c>
      <c r="F43" s="65"/>
      <c r="G43" s="143"/>
      <c r="H43" s="68"/>
      <c r="I43" s="68"/>
      <c r="J43" s="66">
        <f t="shared" si="1"/>
        <v>0</v>
      </c>
      <c r="K43" s="53">
        <f t="shared" si="2"/>
        <v>0</v>
      </c>
    </row>
    <row r="44" spans="1:11" x14ac:dyDescent="0.15">
      <c r="A44" s="29"/>
      <c r="B44" s="22"/>
      <c r="C44" s="22"/>
      <c r="D44" s="65"/>
      <c r="E44" s="53">
        <f t="shared" si="0"/>
        <v>0</v>
      </c>
      <c r="F44" s="65"/>
      <c r="G44" s="143"/>
      <c r="H44" s="68"/>
      <c r="I44" s="68"/>
      <c r="J44" s="66">
        <f t="shared" si="1"/>
        <v>0</v>
      </c>
      <c r="K44" s="53">
        <f t="shared" si="2"/>
        <v>0</v>
      </c>
    </row>
    <row r="45" spans="1:11" hidden="1" outlineLevel="1" x14ac:dyDescent="0.15">
      <c r="A45" s="29"/>
      <c r="B45" s="22"/>
      <c r="C45" s="22"/>
      <c r="D45" s="23"/>
      <c r="E45" s="53">
        <f t="shared" si="0"/>
        <v>0</v>
      </c>
      <c r="F45" s="65"/>
      <c r="G45" s="143"/>
      <c r="H45" s="68"/>
      <c r="I45" s="68"/>
      <c r="J45" s="66">
        <f t="shared" si="1"/>
        <v>0</v>
      </c>
      <c r="K45" s="53">
        <f t="shared" ref="K45:K108" si="3">F45*(1-G45)+(E45-F45)</f>
        <v>0</v>
      </c>
    </row>
    <row r="46" spans="1:11" hidden="1" outlineLevel="1" x14ac:dyDescent="0.15">
      <c r="A46" s="29"/>
      <c r="B46" s="22"/>
      <c r="C46" s="22"/>
      <c r="D46" s="23"/>
      <c r="E46" s="53">
        <f t="shared" si="0"/>
        <v>0</v>
      </c>
      <c r="F46" s="65"/>
      <c r="G46" s="143"/>
      <c r="H46" s="68"/>
      <c r="I46" s="68"/>
      <c r="J46" s="66">
        <f t="shared" si="1"/>
        <v>0</v>
      </c>
      <c r="K46" s="53">
        <f t="shared" si="3"/>
        <v>0</v>
      </c>
    </row>
    <row r="47" spans="1:11" hidden="1" outlineLevel="1" x14ac:dyDescent="0.15">
      <c r="A47" s="29"/>
      <c r="B47" s="22"/>
      <c r="C47" s="22"/>
      <c r="D47" s="23"/>
      <c r="E47" s="53">
        <f t="shared" si="0"/>
        <v>0</v>
      </c>
      <c r="F47" s="65"/>
      <c r="G47" s="143"/>
      <c r="H47" s="68"/>
      <c r="I47" s="68"/>
      <c r="J47" s="66">
        <f t="shared" si="1"/>
        <v>0</v>
      </c>
      <c r="K47" s="53">
        <f t="shared" si="3"/>
        <v>0</v>
      </c>
    </row>
    <row r="48" spans="1:11" hidden="1" outlineLevel="1" x14ac:dyDescent="0.15">
      <c r="A48" s="29"/>
      <c r="B48" s="22"/>
      <c r="C48" s="22"/>
      <c r="D48" s="23"/>
      <c r="E48" s="53">
        <f t="shared" si="0"/>
        <v>0</v>
      </c>
      <c r="F48" s="65"/>
      <c r="G48" s="143"/>
      <c r="H48" s="68"/>
      <c r="I48" s="68"/>
      <c r="J48" s="66">
        <f t="shared" si="1"/>
        <v>0</v>
      </c>
      <c r="K48" s="53">
        <f t="shared" si="3"/>
        <v>0</v>
      </c>
    </row>
    <row r="49" spans="1:11" hidden="1" outlineLevel="1" x14ac:dyDescent="0.15">
      <c r="A49" s="29"/>
      <c r="B49" s="22"/>
      <c r="C49" s="22"/>
      <c r="D49" s="23"/>
      <c r="E49" s="53">
        <f t="shared" si="0"/>
        <v>0</v>
      </c>
      <c r="F49" s="65"/>
      <c r="G49" s="143"/>
      <c r="H49" s="68"/>
      <c r="I49" s="68"/>
      <c r="J49" s="66">
        <f t="shared" si="1"/>
        <v>0</v>
      </c>
      <c r="K49" s="53">
        <f t="shared" si="3"/>
        <v>0</v>
      </c>
    </row>
    <row r="50" spans="1:11" hidden="1" outlineLevel="1" x14ac:dyDescent="0.15">
      <c r="A50" s="29"/>
      <c r="B50" s="22"/>
      <c r="C50" s="22"/>
      <c r="D50" s="23"/>
      <c r="E50" s="53">
        <f t="shared" si="0"/>
        <v>0</v>
      </c>
      <c r="F50" s="65"/>
      <c r="G50" s="143"/>
      <c r="H50" s="68"/>
      <c r="I50" s="68"/>
      <c r="J50" s="66">
        <f t="shared" si="1"/>
        <v>0</v>
      </c>
      <c r="K50" s="53">
        <f t="shared" si="3"/>
        <v>0</v>
      </c>
    </row>
    <row r="51" spans="1:11" hidden="1" outlineLevel="1" x14ac:dyDescent="0.15">
      <c r="A51" s="29"/>
      <c r="B51" s="22"/>
      <c r="C51" s="22"/>
      <c r="D51" s="23"/>
      <c r="E51" s="53">
        <f t="shared" si="0"/>
        <v>0</v>
      </c>
      <c r="F51" s="65"/>
      <c r="G51" s="143"/>
      <c r="H51" s="68"/>
      <c r="I51" s="68"/>
      <c r="J51" s="66">
        <f t="shared" si="1"/>
        <v>0</v>
      </c>
      <c r="K51" s="53">
        <f t="shared" si="3"/>
        <v>0</v>
      </c>
    </row>
    <row r="52" spans="1:11" hidden="1" outlineLevel="1" x14ac:dyDescent="0.15">
      <c r="A52" s="29"/>
      <c r="B52" s="22"/>
      <c r="C52" s="22"/>
      <c r="D52" s="23"/>
      <c r="E52" s="53">
        <f t="shared" si="0"/>
        <v>0</v>
      </c>
      <c r="F52" s="65"/>
      <c r="G52" s="143"/>
      <c r="H52" s="68"/>
      <c r="I52" s="68"/>
      <c r="J52" s="66">
        <f t="shared" si="1"/>
        <v>0</v>
      </c>
      <c r="K52" s="53">
        <f t="shared" si="3"/>
        <v>0</v>
      </c>
    </row>
    <row r="53" spans="1:11" hidden="1" outlineLevel="1" x14ac:dyDescent="0.15">
      <c r="A53" s="29"/>
      <c r="B53" s="22"/>
      <c r="C53" s="22"/>
      <c r="D53" s="23"/>
      <c r="E53" s="53">
        <f t="shared" si="0"/>
        <v>0</v>
      </c>
      <c r="F53" s="65"/>
      <c r="G53" s="143"/>
      <c r="H53" s="68"/>
      <c r="I53" s="68"/>
      <c r="J53" s="66">
        <f t="shared" si="1"/>
        <v>0</v>
      </c>
      <c r="K53" s="53">
        <f t="shared" si="3"/>
        <v>0</v>
      </c>
    </row>
    <row r="54" spans="1:11" hidden="1" outlineLevel="1" x14ac:dyDescent="0.15">
      <c r="A54" s="29"/>
      <c r="B54" s="22"/>
      <c r="C54" s="22"/>
      <c r="D54" s="23"/>
      <c r="E54" s="53">
        <f t="shared" si="0"/>
        <v>0</v>
      </c>
      <c r="F54" s="65"/>
      <c r="G54" s="143"/>
      <c r="H54" s="68"/>
      <c r="I54" s="68"/>
      <c r="J54" s="66">
        <f t="shared" si="1"/>
        <v>0</v>
      </c>
      <c r="K54" s="53">
        <f t="shared" si="3"/>
        <v>0</v>
      </c>
    </row>
    <row r="55" spans="1:11" hidden="1" outlineLevel="1" x14ac:dyDescent="0.15">
      <c r="A55" s="29"/>
      <c r="B55" s="22"/>
      <c r="C55" s="22"/>
      <c r="D55" s="23"/>
      <c r="E55" s="53">
        <f t="shared" si="0"/>
        <v>0</v>
      </c>
      <c r="F55" s="65"/>
      <c r="G55" s="143"/>
      <c r="H55" s="68"/>
      <c r="I55" s="68"/>
      <c r="J55" s="66">
        <f t="shared" si="1"/>
        <v>0</v>
      </c>
      <c r="K55" s="53">
        <f t="shared" si="3"/>
        <v>0</v>
      </c>
    </row>
    <row r="56" spans="1:11" hidden="1" outlineLevel="1" x14ac:dyDescent="0.15">
      <c r="A56" s="29"/>
      <c r="B56" s="22"/>
      <c r="C56" s="22"/>
      <c r="D56" s="23"/>
      <c r="E56" s="53">
        <f t="shared" si="0"/>
        <v>0</v>
      </c>
      <c r="F56" s="65"/>
      <c r="G56" s="143"/>
      <c r="H56" s="68"/>
      <c r="I56" s="68"/>
      <c r="J56" s="66">
        <f t="shared" si="1"/>
        <v>0</v>
      </c>
      <c r="K56" s="53">
        <f t="shared" si="3"/>
        <v>0</v>
      </c>
    </row>
    <row r="57" spans="1:11" hidden="1" outlineLevel="1" x14ac:dyDescent="0.15">
      <c r="A57" s="29"/>
      <c r="B57" s="22"/>
      <c r="C57" s="22"/>
      <c r="D57" s="23"/>
      <c r="E57" s="53">
        <f t="shared" si="0"/>
        <v>0</v>
      </c>
      <c r="F57" s="65"/>
      <c r="G57" s="143"/>
      <c r="H57" s="68"/>
      <c r="I57" s="68"/>
      <c r="J57" s="66">
        <f t="shared" si="1"/>
        <v>0</v>
      </c>
      <c r="K57" s="53">
        <f t="shared" si="3"/>
        <v>0</v>
      </c>
    </row>
    <row r="58" spans="1:11" hidden="1" outlineLevel="1" x14ac:dyDescent="0.15">
      <c r="A58" s="29"/>
      <c r="B58" s="22"/>
      <c r="C58" s="22"/>
      <c r="D58" s="23"/>
      <c r="E58" s="53">
        <f t="shared" si="0"/>
        <v>0</v>
      </c>
      <c r="F58" s="65"/>
      <c r="G58" s="143"/>
      <c r="H58" s="68"/>
      <c r="I58" s="68"/>
      <c r="J58" s="66">
        <f t="shared" si="1"/>
        <v>0</v>
      </c>
      <c r="K58" s="53">
        <f t="shared" si="3"/>
        <v>0</v>
      </c>
    </row>
    <row r="59" spans="1:11" hidden="1" outlineLevel="1" x14ac:dyDescent="0.15">
      <c r="A59" s="29"/>
      <c r="B59" s="22"/>
      <c r="C59" s="22"/>
      <c r="D59" s="23"/>
      <c r="E59" s="53">
        <f t="shared" si="0"/>
        <v>0</v>
      </c>
      <c r="F59" s="65"/>
      <c r="G59" s="143"/>
      <c r="H59" s="68"/>
      <c r="I59" s="68"/>
      <c r="J59" s="66">
        <f t="shared" si="1"/>
        <v>0</v>
      </c>
      <c r="K59" s="53">
        <f t="shared" si="3"/>
        <v>0</v>
      </c>
    </row>
    <row r="60" spans="1:11" hidden="1" outlineLevel="1" x14ac:dyDescent="0.15">
      <c r="A60" s="29"/>
      <c r="B60" s="22"/>
      <c r="C60" s="22"/>
      <c r="D60" s="23"/>
      <c r="E60" s="53">
        <f t="shared" si="0"/>
        <v>0</v>
      </c>
      <c r="F60" s="65"/>
      <c r="G60" s="143"/>
      <c r="H60" s="68"/>
      <c r="I60" s="68"/>
      <c r="J60" s="66">
        <f t="shared" si="1"/>
        <v>0</v>
      </c>
      <c r="K60" s="53">
        <f t="shared" si="3"/>
        <v>0</v>
      </c>
    </row>
    <row r="61" spans="1:11" hidden="1" outlineLevel="1" x14ac:dyDescent="0.15">
      <c r="A61" s="29"/>
      <c r="B61" s="22"/>
      <c r="C61" s="22"/>
      <c r="D61" s="23"/>
      <c r="E61" s="53">
        <f t="shared" si="0"/>
        <v>0</v>
      </c>
      <c r="F61" s="65"/>
      <c r="G61" s="143"/>
      <c r="H61" s="68"/>
      <c r="I61" s="68"/>
      <c r="J61" s="66">
        <f t="shared" si="1"/>
        <v>0</v>
      </c>
      <c r="K61" s="53">
        <f t="shared" si="3"/>
        <v>0</v>
      </c>
    </row>
    <row r="62" spans="1:11" hidden="1" outlineLevel="1" x14ac:dyDescent="0.15">
      <c r="A62" s="29"/>
      <c r="B62" s="22"/>
      <c r="C62" s="22"/>
      <c r="D62" s="23"/>
      <c r="E62" s="53">
        <f t="shared" si="0"/>
        <v>0</v>
      </c>
      <c r="F62" s="65"/>
      <c r="G62" s="143"/>
      <c r="H62" s="68"/>
      <c r="I62" s="68"/>
      <c r="J62" s="66">
        <f t="shared" si="1"/>
        <v>0</v>
      </c>
      <c r="K62" s="53">
        <f t="shared" si="3"/>
        <v>0</v>
      </c>
    </row>
    <row r="63" spans="1:11" hidden="1" outlineLevel="1" x14ac:dyDescent="0.15">
      <c r="A63" s="29"/>
      <c r="B63" s="22"/>
      <c r="C63" s="22"/>
      <c r="D63" s="23"/>
      <c r="E63" s="53">
        <f t="shared" si="0"/>
        <v>0</v>
      </c>
      <c r="F63" s="65"/>
      <c r="G63" s="143"/>
      <c r="H63" s="68"/>
      <c r="I63" s="68"/>
      <c r="J63" s="66">
        <f t="shared" si="1"/>
        <v>0</v>
      </c>
      <c r="K63" s="53">
        <f t="shared" si="3"/>
        <v>0</v>
      </c>
    </row>
    <row r="64" spans="1:11" hidden="1" outlineLevel="1" x14ac:dyDescent="0.15">
      <c r="A64" s="29"/>
      <c r="B64" s="22"/>
      <c r="C64" s="22"/>
      <c r="D64" s="23"/>
      <c r="E64" s="53">
        <f t="shared" si="0"/>
        <v>0</v>
      </c>
      <c r="F64" s="65"/>
      <c r="G64" s="143"/>
      <c r="H64" s="68"/>
      <c r="I64" s="68"/>
      <c r="J64" s="66">
        <f t="shared" si="1"/>
        <v>0</v>
      </c>
      <c r="K64" s="53">
        <f t="shared" si="3"/>
        <v>0</v>
      </c>
    </row>
    <row r="65" spans="1:11" hidden="1" outlineLevel="1" x14ac:dyDescent="0.15">
      <c r="A65" s="29"/>
      <c r="B65" s="22"/>
      <c r="C65" s="22"/>
      <c r="D65" s="23"/>
      <c r="E65" s="53">
        <f t="shared" si="0"/>
        <v>0</v>
      </c>
      <c r="F65" s="65"/>
      <c r="G65" s="143"/>
      <c r="H65" s="68"/>
      <c r="I65" s="68"/>
      <c r="J65" s="66">
        <f t="shared" si="1"/>
        <v>0</v>
      </c>
      <c r="K65" s="53">
        <f t="shared" si="3"/>
        <v>0</v>
      </c>
    </row>
    <row r="66" spans="1:11" hidden="1" outlineLevel="1" x14ac:dyDescent="0.15">
      <c r="A66" s="29"/>
      <c r="B66" s="22"/>
      <c r="C66" s="22"/>
      <c r="D66" s="23"/>
      <c r="E66" s="53">
        <f t="shared" si="0"/>
        <v>0</v>
      </c>
      <c r="F66" s="65"/>
      <c r="G66" s="143"/>
      <c r="H66" s="68"/>
      <c r="I66" s="68"/>
      <c r="J66" s="66">
        <f t="shared" si="1"/>
        <v>0</v>
      </c>
      <c r="K66" s="53">
        <f t="shared" si="3"/>
        <v>0</v>
      </c>
    </row>
    <row r="67" spans="1:11" hidden="1" outlineLevel="1" x14ac:dyDescent="0.15">
      <c r="A67" s="29"/>
      <c r="B67" s="22"/>
      <c r="C67" s="22"/>
      <c r="D67" s="23"/>
      <c r="E67" s="53">
        <f t="shared" si="0"/>
        <v>0</v>
      </c>
      <c r="F67" s="65"/>
      <c r="G67" s="143"/>
      <c r="H67" s="68"/>
      <c r="I67" s="68"/>
      <c r="J67" s="66">
        <f t="shared" si="1"/>
        <v>0</v>
      </c>
      <c r="K67" s="53">
        <f t="shared" si="3"/>
        <v>0</v>
      </c>
    </row>
    <row r="68" spans="1:11" hidden="1" outlineLevel="1" x14ac:dyDescent="0.15">
      <c r="A68" s="29"/>
      <c r="B68" s="22"/>
      <c r="C68" s="22"/>
      <c r="D68" s="23"/>
      <c r="E68" s="53">
        <f t="shared" si="0"/>
        <v>0</v>
      </c>
      <c r="F68" s="65"/>
      <c r="G68" s="143"/>
      <c r="H68" s="68"/>
      <c r="I68" s="68"/>
      <c r="J68" s="66">
        <f t="shared" si="1"/>
        <v>0</v>
      </c>
      <c r="K68" s="53">
        <f t="shared" si="3"/>
        <v>0</v>
      </c>
    </row>
    <row r="69" spans="1:11" hidden="1" outlineLevel="1" x14ac:dyDescent="0.15">
      <c r="A69" s="29"/>
      <c r="B69" s="22"/>
      <c r="C69" s="22"/>
      <c r="D69" s="23"/>
      <c r="E69" s="53">
        <f t="shared" si="0"/>
        <v>0</v>
      </c>
      <c r="F69" s="65"/>
      <c r="G69" s="143"/>
      <c r="H69" s="68"/>
      <c r="I69" s="68"/>
      <c r="J69" s="66">
        <f t="shared" si="1"/>
        <v>0</v>
      </c>
      <c r="K69" s="53">
        <f t="shared" si="3"/>
        <v>0</v>
      </c>
    </row>
    <row r="70" spans="1:11" hidden="1" outlineLevel="1" x14ac:dyDescent="0.15">
      <c r="A70" s="29"/>
      <c r="B70" s="22"/>
      <c r="C70" s="22"/>
      <c r="D70" s="23"/>
      <c r="E70" s="53">
        <f t="shared" si="0"/>
        <v>0</v>
      </c>
      <c r="F70" s="65"/>
      <c r="G70" s="143"/>
      <c r="H70" s="68"/>
      <c r="I70" s="68"/>
      <c r="J70" s="66">
        <f t="shared" si="1"/>
        <v>0</v>
      </c>
      <c r="K70" s="53">
        <f t="shared" si="3"/>
        <v>0</v>
      </c>
    </row>
    <row r="71" spans="1:11" hidden="1" outlineLevel="1" x14ac:dyDescent="0.15">
      <c r="A71" s="29"/>
      <c r="B71" s="22"/>
      <c r="C71" s="22"/>
      <c r="D71" s="23"/>
      <c r="E71" s="53">
        <f t="shared" si="0"/>
        <v>0</v>
      </c>
      <c r="F71" s="65"/>
      <c r="G71" s="143"/>
      <c r="H71" s="68"/>
      <c r="I71" s="68"/>
      <c r="J71" s="66">
        <f t="shared" si="1"/>
        <v>0</v>
      </c>
      <c r="K71" s="53">
        <f t="shared" si="3"/>
        <v>0</v>
      </c>
    </row>
    <row r="72" spans="1:11" hidden="1" outlineLevel="1" x14ac:dyDescent="0.15">
      <c r="A72" s="29"/>
      <c r="B72" s="22"/>
      <c r="C72" s="22"/>
      <c r="D72" s="23"/>
      <c r="E72" s="53">
        <f t="shared" ref="E72:E119" si="4">C72*D72</f>
        <v>0</v>
      </c>
      <c r="F72" s="65"/>
      <c r="G72" s="143"/>
      <c r="H72" s="68"/>
      <c r="I72" s="68"/>
      <c r="J72" s="66">
        <f t="shared" ref="J72:J119" si="5">H72-I72</f>
        <v>0</v>
      </c>
      <c r="K72" s="53">
        <f t="shared" si="3"/>
        <v>0</v>
      </c>
    </row>
    <row r="73" spans="1:11" hidden="1" outlineLevel="1" x14ac:dyDescent="0.15">
      <c r="A73" s="29"/>
      <c r="B73" s="22"/>
      <c r="C73" s="22"/>
      <c r="D73" s="23"/>
      <c r="E73" s="53">
        <f t="shared" si="4"/>
        <v>0</v>
      </c>
      <c r="F73" s="65"/>
      <c r="G73" s="143"/>
      <c r="H73" s="68"/>
      <c r="I73" s="68"/>
      <c r="J73" s="66">
        <f t="shared" si="5"/>
        <v>0</v>
      </c>
      <c r="K73" s="53">
        <f t="shared" si="3"/>
        <v>0</v>
      </c>
    </row>
    <row r="74" spans="1:11" hidden="1" outlineLevel="1" x14ac:dyDescent="0.15">
      <c r="A74" s="29"/>
      <c r="B74" s="22"/>
      <c r="C74" s="22"/>
      <c r="D74" s="23"/>
      <c r="E74" s="53">
        <f t="shared" si="4"/>
        <v>0</v>
      </c>
      <c r="F74" s="65"/>
      <c r="G74" s="143"/>
      <c r="H74" s="68"/>
      <c r="I74" s="68"/>
      <c r="J74" s="66">
        <f t="shared" si="5"/>
        <v>0</v>
      </c>
      <c r="K74" s="53">
        <f t="shared" si="3"/>
        <v>0</v>
      </c>
    </row>
    <row r="75" spans="1:11" hidden="1" outlineLevel="1" x14ac:dyDescent="0.15">
      <c r="A75" s="29"/>
      <c r="B75" s="22"/>
      <c r="C75" s="22"/>
      <c r="D75" s="23"/>
      <c r="E75" s="53">
        <f t="shared" si="4"/>
        <v>0</v>
      </c>
      <c r="F75" s="65"/>
      <c r="G75" s="143"/>
      <c r="H75" s="68"/>
      <c r="I75" s="68"/>
      <c r="J75" s="66">
        <f t="shared" si="5"/>
        <v>0</v>
      </c>
      <c r="K75" s="53">
        <f t="shared" si="3"/>
        <v>0</v>
      </c>
    </row>
    <row r="76" spans="1:11" hidden="1" outlineLevel="1" x14ac:dyDescent="0.15">
      <c r="A76" s="29"/>
      <c r="B76" s="22"/>
      <c r="C76" s="22"/>
      <c r="D76" s="23"/>
      <c r="E76" s="53">
        <f t="shared" si="4"/>
        <v>0</v>
      </c>
      <c r="F76" s="65"/>
      <c r="G76" s="143"/>
      <c r="H76" s="68"/>
      <c r="I76" s="68"/>
      <c r="J76" s="66">
        <f t="shared" si="5"/>
        <v>0</v>
      </c>
      <c r="K76" s="53">
        <f t="shared" si="3"/>
        <v>0</v>
      </c>
    </row>
    <row r="77" spans="1:11" hidden="1" outlineLevel="1" x14ac:dyDescent="0.15">
      <c r="A77" s="29"/>
      <c r="B77" s="22"/>
      <c r="C77" s="22"/>
      <c r="D77" s="23"/>
      <c r="E77" s="53">
        <f t="shared" si="4"/>
        <v>0</v>
      </c>
      <c r="F77" s="65"/>
      <c r="G77" s="143"/>
      <c r="H77" s="68"/>
      <c r="I77" s="68"/>
      <c r="J77" s="66">
        <f t="shared" si="5"/>
        <v>0</v>
      </c>
      <c r="K77" s="53">
        <f t="shared" si="3"/>
        <v>0</v>
      </c>
    </row>
    <row r="78" spans="1:11" hidden="1" outlineLevel="1" x14ac:dyDescent="0.15">
      <c r="A78" s="29"/>
      <c r="B78" s="22"/>
      <c r="C78" s="22"/>
      <c r="D78" s="23"/>
      <c r="E78" s="53">
        <f t="shared" si="4"/>
        <v>0</v>
      </c>
      <c r="F78" s="65"/>
      <c r="G78" s="143"/>
      <c r="H78" s="68"/>
      <c r="I78" s="68"/>
      <c r="J78" s="66">
        <f t="shared" si="5"/>
        <v>0</v>
      </c>
      <c r="K78" s="53">
        <f t="shared" si="3"/>
        <v>0</v>
      </c>
    </row>
    <row r="79" spans="1:11" hidden="1" outlineLevel="1" x14ac:dyDescent="0.15">
      <c r="A79" s="29"/>
      <c r="B79" s="22"/>
      <c r="C79" s="22"/>
      <c r="D79" s="23"/>
      <c r="E79" s="53">
        <f t="shared" si="4"/>
        <v>0</v>
      </c>
      <c r="F79" s="65"/>
      <c r="G79" s="143"/>
      <c r="H79" s="68"/>
      <c r="I79" s="68"/>
      <c r="J79" s="66">
        <f t="shared" si="5"/>
        <v>0</v>
      </c>
      <c r="K79" s="53">
        <f t="shared" si="3"/>
        <v>0</v>
      </c>
    </row>
    <row r="80" spans="1:11" hidden="1" outlineLevel="1" x14ac:dyDescent="0.15">
      <c r="A80" s="29"/>
      <c r="B80" s="22"/>
      <c r="C80" s="22"/>
      <c r="D80" s="23"/>
      <c r="E80" s="53">
        <f t="shared" si="4"/>
        <v>0</v>
      </c>
      <c r="F80" s="65"/>
      <c r="G80" s="143"/>
      <c r="H80" s="68"/>
      <c r="I80" s="68"/>
      <c r="J80" s="66">
        <f t="shared" si="5"/>
        <v>0</v>
      </c>
      <c r="K80" s="53">
        <f t="shared" si="3"/>
        <v>0</v>
      </c>
    </row>
    <row r="81" spans="1:11" hidden="1" outlineLevel="1" x14ac:dyDescent="0.15">
      <c r="A81" s="29"/>
      <c r="B81" s="22"/>
      <c r="C81" s="22"/>
      <c r="D81" s="23"/>
      <c r="E81" s="53">
        <f t="shared" si="4"/>
        <v>0</v>
      </c>
      <c r="F81" s="65"/>
      <c r="G81" s="143"/>
      <c r="H81" s="68"/>
      <c r="I81" s="68"/>
      <c r="J81" s="66">
        <f t="shared" si="5"/>
        <v>0</v>
      </c>
      <c r="K81" s="53">
        <f t="shared" si="3"/>
        <v>0</v>
      </c>
    </row>
    <row r="82" spans="1:11" hidden="1" outlineLevel="1" x14ac:dyDescent="0.15">
      <c r="A82" s="29"/>
      <c r="B82" s="22"/>
      <c r="C82" s="22"/>
      <c r="D82" s="23"/>
      <c r="E82" s="53">
        <f t="shared" si="4"/>
        <v>0</v>
      </c>
      <c r="F82" s="65"/>
      <c r="G82" s="143"/>
      <c r="H82" s="68"/>
      <c r="I82" s="68"/>
      <c r="J82" s="66">
        <f t="shared" si="5"/>
        <v>0</v>
      </c>
      <c r="K82" s="53">
        <f t="shared" si="3"/>
        <v>0</v>
      </c>
    </row>
    <row r="83" spans="1:11" hidden="1" outlineLevel="1" x14ac:dyDescent="0.15">
      <c r="A83" s="29"/>
      <c r="B83" s="22"/>
      <c r="C83" s="22"/>
      <c r="D83" s="23"/>
      <c r="E83" s="53">
        <f t="shared" si="4"/>
        <v>0</v>
      </c>
      <c r="F83" s="65"/>
      <c r="G83" s="143"/>
      <c r="H83" s="68"/>
      <c r="I83" s="68"/>
      <c r="J83" s="66">
        <f t="shared" si="5"/>
        <v>0</v>
      </c>
      <c r="K83" s="53">
        <f t="shared" si="3"/>
        <v>0</v>
      </c>
    </row>
    <row r="84" spans="1:11" hidden="1" outlineLevel="1" x14ac:dyDescent="0.15">
      <c r="A84" s="29"/>
      <c r="B84" s="22"/>
      <c r="C84" s="22"/>
      <c r="D84" s="23"/>
      <c r="E84" s="53">
        <f t="shared" si="4"/>
        <v>0</v>
      </c>
      <c r="F84" s="65"/>
      <c r="G84" s="143"/>
      <c r="H84" s="68"/>
      <c r="I84" s="68"/>
      <c r="J84" s="66">
        <f t="shared" si="5"/>
        <v>0</v>
      </c>
      <c r="K84" s="53">
        <f t="shared" si="3"/>
        <v>0</v>
      </c>
    </row>
    <row r="85" spans="1:11" hidden="1" outlineLevel="1" x14ac:dyDescent="0.15">
      <c r="A85" s="29"/>
      <c r="B85" s="22"/>
      <c r="C85" s="22"/>
      <c r="D85" s="23"/>
      <c r="E85" s="53">
        <f t="shared" si="4"/>
        <v>0</v>
      </c>
      <c r="F85" s="65"/>
      <c r="G85" s="143"/>
      <c r="H85" s="68"/>
      <c r="I85" s="68"/>
      <c r="J85" s="66">
        <f t="shared" si="5"/>
        <v>0</v>
      </c>
      <c r="K85" s="53">
        <f t="shared" si="3"/>
        <v>0</v>
      </c>
    </row>
    <row r="86" spans="1:11" hidden="1" outlineLevel="1" x14ac:dyDescent="0.15">
      <c r="A86" s="29"/>
      <c r="B86" s="22"/>
      <c r="C86" s="22"/>
      <c r="D86" s="23"/>
      <c r="E86" s="53">
        <f t="shared" si="4"/>
        <v>0</v>
      </c>
      <c r="F86" s="65"/>
      <c r="G86" s="143"/>
      <c r="H86" s="68"/>
      <c r="I86" s="68"/>
      <c r="J86" s="66">
        <f t="shared" si="5"/>
        <v>0</v>
      </c>
      <c r="K86" s="53">
        <f t="shared" si="3"/>
        <v>0</v>
      </c>
    </row>
    <row r="87" spans="1:11" hidden="1" outlineLevel="1" x14ac:dyDescent="0.15">
      <c r="A87" s="29"/>
      <c r="B87" s="22"/>
      <c r="C87" s="22"/>
      <c r="D87" s="23"/>
      <c r="E87" s="53">
        <f t="shared" si="4"/>
        <v>0</v>
      </c>
      <c r="F87" s="65"/>
      <c r="G87" s="143"/>
      <c r="H87" s="68"/>
      <c r="I87" s="68"/>
      <c r="J87" s="66">
        <f t="shared" si="5"/>
        <v>0</v>
      </c>
      <c r="K87" s="53">
        <f t="shared" si="3"/>
        <v>0</v>
      </c>
    </row>
    <row r="88" spans="1:11" hidden="1" outlineLevel="1" x14ac:dyDescent="0.15">
      <c r="A88" s="29"/>
      <c r="B88" s="22"/>
      <c r="C88" s="22"/>
      <c r="D88" s="23"/>
      <c r="E88" s="53">
        <f t="shared" si="4"/>
        <v>0</v>
      </c>
      <c r="F88" s="65"/>
      <c r="G88" s="143"/>
      <c r="H88" s="68"/>
      <c r="I88" s="68"/>
      <c r="J88" s="66">
        <f t="shared" si="5"/>
        <v>0</v>
      </c>
      <c r="K88" s="53">
        <f t="shared" si="3"/>
        <v>0</v>
      </c>
    </row>
    <row r="89" spans="1:11" hidden="1" outlineLevel="1" x14ac:dyDescent="0.15">
      <c r="A89" s="29"/>
      <c r="B89" s="22"/>
      <c r="C89" s="22"/>
      <c r="D89" s="23"/>
      <c r="E89" s="53">
        <f t="shared" si="4"/>
        <v>0</v>
      </c>
      <c r="F89" s="65"/>
      <c r="G89" s="143"/>
      <c r="H89" s="68"/>
      <c r="I89" s="68"/>
      <c r="J89" s="66">
        <f t="shared" si="5"/>
        <v>0</v>
      </c>
      <c r="K89" s="53">
        <f t="shared" si="3"/>
        <v>0</v>
      </c>
    </row>
    <row r="90" spans="1:11" hidden="1" outlineLevel="1" x14ac:dyDescent="0.15">
      <c r="A90" s="29"/>
      <c r="B90" s="22"/>
      <c r="C90" s="22"/>
      <c r="D90" s="23"/>
      <c r="E90" s="53">
        <f t="shared" si="4"/>
        <v>0</v>
      </c>
      <c r="F90" s="65"/>
      <c r="G90" s="143"/>
      <c r="H90" s="68"/>
      <c r="I90" s="68"/>
      <c r="J90" s="66">
        <f t="shared" si="5"/>
        <v>0</v>
      </c>
      <c r="K90" s="53">
        <f t="shared" si="3"/>
        <v>0</v>
      </c>
    </row>
    <row r="91" spans="1:11" hidden="1" outlineLevel="1" x14ac:dyDescent="0.15">
      <c r="A91" s="29"/>
      <c r="B91" s="22"/>
      <c r="C91" s="22"/>
      <c r="D91" s="23"/>
      <c r="E91" s="53">
        <f t="shared" si="4"/>
        <v>0</v>
      </c>
      <c r="F91" s="65"/>
      <c r="G91" s="143"/>
      <c r="H91" s="68"/>
      <c r="I91" s="68"/>
      <c r="J91" s="66">
        <f t="shared" si="5"/>
        <v>0</v>
      </c>
      <c r="K91" s="53">
        <f t="shared" si="3"/>
        <v>0</v>
      </c>
    </row>
    <row r="92" spans="1:11" hidden="1" outlineLevel="1" x14ac:dyDescent="0.15">
      <c r="A92" s="29"/>
      <c r="B92" s="22"/>
      <c r="C92" s="22"/>
      <c r="D92" s="23"/>
      <c r="E92" s="53">
        <f t="shared" si="4"/>
        <v>0</v>
      </c>
      <c r="F92" s="65"/>
      <c r="G92" s="143"/>
      <c r="H92" s="68"/>
      <c r="I92" s="68"/>
      <c r="J92" s="66">
        <f t="shared" si="5"/>
        <v>0</v>
      </c>
      <c r="K92" s="53">
        <f t="shared" si="3"/>
        <v>0</v>
      </c>
    </row>
    <row r="93" spans="1:11" hidden="1" outlineLevel="1" x14ac:dyDescent="0.15">
      <c r="A93" s="29"/>
      <c r="B93" s="22"/>
      <c r="C93" s="22"/>
      <c r="D93" s="23"/>
      <c r="E93" s="53">
        <f t="shared" si="4"/>
        <v>0</v>
      </c>
      <c r="F93" s="65"/>
      <c r="G93" s="143"/>
      <c r="H93" s="68"/>
      <c r="I93" s="68"/>
      <c r="J93" s="66">
        <f t="shared" si="5"/>
        <v>0</v>
      </c>
      <c r="K93" s="53">
        <f t="shared" si="3"/>
        <v>0</v>
      </c>
    </row>
    <row r="94" spans="1:11" hidden="1" outlineLevel="1" x14ac:dyDescent="0.15">
      <c r="A94" s="29"/>
      <c r="B94" s="22"/>
      <c r="C94" s="22"/>
      <c r="D94" s="23"/>
      <c r="E94" s="53">
        <f t="shared" si="4"/>
        <v>0</v>
      </c>
      <c r="F94" s="65"/>
      <c r="G94" s="143"/>
      <c r="H94" s="68"/>
      <c r="I94" s="68"/>
      <c r="J94" s="66">
        <f t="shared" si="5"/>
        <v>0</v>
      </c>
      <c r="K94" s="53">
        <f t="shared" si="3"/>
        <v>0</v>
      </c>
    </row>
    <row r="95" spans="1:11" hidden="1" outlineLevel="1" x14ac:dyDescent="0.15">
      <c r="A95" s="29"/>
      <c r="B95" s="22"/>
      <c r="C95" s="22"/>
      <c r="D95" s="23"/>
      <c r="E95" s="53">
        <f t="shared" si="4"/>
        <v>0</v>
      </c>
      <c r="F95" s="65"/>
      <c r="G95" s="143"/>
      <c r="H95" s="68"/>
      <c r="I95" s="68"/>
      <c r="J95" s="66">
        <f t="shared" si="5"/>
        <v>0</v>
      </c>
      <c r="K95" s="53">
        <f t="shared" si="3"/>
        <v>0</v>
      </c>
    </row>
    <row r="96" spans="1:11" hidden="1" outlineLevel="1" x14ac:dyDescent="0.15">
      <c r="A96" s="29"/>
      <c r="B96" s="22"/>
      <c r="C96" s="22"/>
      <c r="D96" s="23"/>
      <c r="E96" s="53">
        <f t="shared" si="4"/>
        <v>0</v>
      </c>
      <c r="F96" s="65"/>
      <c r="G96" s="143"/>
      <c r="H96" s="68"/>
      <c r="I96" s="68"/>
      <c r="J96" s="66">
        <f t="shared" si="5"/>
        <v>0</v>
      </c>
      <c r="K96" s="53">
        <f t="shared" si="3"/>
        <v>0</v>
      </c>
    </row>
    <row r="97" spans="1:11" hidden="1" outlineLevel="1" x14ac:dyDescent="0.15">
      <c r="A97" s="29"/>
      <c r="B97" s="22"/>
      <c r="C97" s="22"/>
      <c r="D97" s="23"/>
      <c r="E97" s="53">
        <f t="shared" si="4"/>
        <v>0</v>
      </c>
      <c r="F97" s="65"/>
      <c r="G97" s="143"/>
      <c r="H97" s="68"/>
      <c r="I97" s="68"/>
      <c r="J97" s="66">
        <f t="shared" si="5"/>
        <v>0</v>
      </c>
      <c r="K97" s="53">
        <f t="shared" si="3"/>
        <v>0</v>
      </c>
    </row>
    <row r="98" spans="1:11" hidden="1" outlineLevel="1" x14ac:dyDescent="0.15">
      <c r="A98" s="29"/>
      <c r="B98" s="22"/>
      <c r="C98" s="22"/>
      <c r="D98" s="23"/>
      <c r="E98" s="53">
        <f t="shared" si="4"/>
        <v>0</v>
      </c>
      <c r="F98" s="65"/>
      <c r="G98" s="143"/>
      <c r="H98" s="68"/>
      <c r="I98" s="68"/>
      <c r="J98" s="66">
        <f t="shared" si="5"/>
        <v>0</v>
      </c>
      <c r="K98" s="53">
        <f t="shared" si="3"/>
        <v>0</v>
      </c>
    </row>
    <row r="99" spans="1:11" hidden="1" outlineLevel="1" x14ac:dyDescent="0.15">
      <c r="A99" s="29"/>
      <c r="B99" s="22"/>
      <c r="C99" s="22"/>
      <c r="D99" s="23"/>
      <c r="E99" s="53">
        <f t="shared" si="4"/>
        <v>0</v>
      </c>
      <c r="F99" s="65"/>
      <c r="G99" s="143"/>
      <c r="H99" s="68"/>
      <c r="I99" s="68"/>
      <c r="J99" s="66">
        <f t="shared" si="5"/>
        <v>0</v>
      </c>
      <c r="K99" s="53">
        <f t="shared" si="3"/>
        <v>0</v>
      </c>
    </row>
    <row r="100" spans="1:11" hidden="1" outlineLevel="1" x14ac:dyDescent="0.15">
      <c r="A100" s="29"/>
      <c r="B100" s="22"/>
      <c r="C100" s="22"/>
      <c r="D100" s="23"/>
      <c r="E100" s="53">
        <f t="shared" si="4"/>
        <v>0</v>
      </c>
      <c r="F100" s="65"/>
      <c r="G100" s="143"/>
      <c r="H100" s="68"/>
      <c r="I100" s="68"/>
      <c r="J100" s="66">
        <f t="shared" si="5"/>
        <v>0</v>
      </c>
      <c r="K100" s="53">
        <f t="shared" si="3"/>
        <v>0</v>
      </c>
    </row>
    <row r="101" spans="1:11" hidden="1" outlineLevel="1" x14ac:dyDescent="0.15">
      <c r="A101" s="29"/>
      <c r="B101" s="22"/>
      <c r="C101" s="22"/>
      <c r="D101" s="23"/>
      <c r="E101" s="53">
        <f t="shared" si="4"/>
        <v>0</v>
      </c>
      <c r="F101" s="65"/>
      <c r="G101" s="143"/>
      <c r="H101" s="68"/>
      <c r="I101" s="68"/>
      <c r="J101" s="66">
        <f t="shared" si="5"/>
        <v>0</v>
      </c>
      <c r="K101" s="53">
        <f t="shared" si="3"/>
        <v>0</v>
      </c>
    </row>
    <row r="102" spans="1:11" hidden="1" outlineLevel="1" x14ac:dyDescent="0.15">
      <c r="A102" s="29"/>
      <c r="B102" s="22"/>
      <c r="C102" s="22"/>
      <c r="D102" s="23"/>
      <c r="E102" s="53">
        <f t="shared" si="4"/>
        <v>0</v>
      </c>
      <c r="F102" s="65"/>
      <c r="G102" s="143"/>
      <c r="H102" s="68"/>
      <c r="I102" s="68"/>
      <c r="J102" s="66">
        <f t="shared" si="5"/>
        <v>0</v>
      </c>
      <c r="K102" s="53">
        <f t="shared" si="3"/>
        <v>0</v>
      </c>
    </row>
    <row r="103" spans="1:11" hidden="1" outlineLevel="1" x14ac:dyDescent="0.15">
      <c r="A103" s="29"/>
      <c r="B103" s="22"/>
      <c r="C103" s="22"/>
      <c r="D103" s="23"/>
      <c r="E103" s="53">
        <f t="shared" si="4"/>
        <v>0</v>
      </c>
      <c r="F103" s="65"/>
      <c r="G103" s="143"/>
      <c r="H103" s="68"/>
      <c r="I103" s="68"/>
      <c r="J103" s="66">
        <f t="shared" si="5"/>
        <v>0</v>
      </c>
      <c r="K103" s="53">
        <f t="shared" si="3"/>
        <v>0</v>
      </c>
    </row>
    <row r="104" spans="1:11" hidden="1" outlineLevel="1" x14ac:dyDescent="0.15">
      <c r="A104" s="29"/>
      <c r="B104" s="22"/>
      <c r="C104" s="22"/>
      <c r="D104" s="23"/>
      <c r="E104" s="53">
        <f t="shared" si="4"/>
        <v>0</v>
      </c>
      <c r="F104" s="65"/>
      <c r="G104" s="143"/>
      <c r="H104" s="68"/>
      <c r="I104" s="68"/>
      <c r="J104" s="66">
        <f t="shared" si="5"/>
        <v>0</v>
      </c>
      <c r="K104" s="53">
        <f t="shared" si="3"/>
        <v>0</v>
      </c>
    </row>
    <row r="105" spans="1:11" hidden="1" outlineLevel="1" x14ac:dyDescent="0.15">
      <c r="A105" s="29"/>
      <c r="B105" s="22"/>
      <c r="C105" s="22"/>
      <c r="D105" s="23"/>
      <c r="E105" s="53">
        <f t="shared" si="4"/>
        <v>0</v>
      </c>
      <c r="F105" s="65"/>
      <c r="G105" s="143"/>
      <c r="H105" s="68"/>
      <c r="I105" s="68"/>
      <c r="J105" s="66">
        <f t="shared" si="5"/>
        <v>0</v>
      </c>
      <c r="K105" s="53">
        <f t="shared" si="3"/>
        <v>0</v>
      </c>
    </row>
    <row r="106" spans="1:11" hidden="1" outlineLevel="1" x14ac:dyDescent="0.15">
      <c r="A106" s="29"/>
      <c r="B106" s="22"/>
      <c r="C106" s="22"/>
      <c r="D106" s="23"/>
      <c r="E106" s="53">
        <f t="shared" si="4"/>
        <v>0</v>
      </c>
      <c r="F106" s="65"/>
      <c r="G106" s="143"/>
      <c r="H106" s="68"/>
      <c r="I106" s="68"/>
      <c r="J106" s="66">
        <f t="shared" si="5"/>
        <v>0</v>
      </c>
      <c r="K106" s="53">
        <f t="shared" si="3"/>
        <v>0</v>
      </c>
    </row>
    <row r="107" spans="1:11" hidden="1" outlineLevel="1" x14ac:dyDescent="0.15">
      <c r="A107" s="29"/>
      <c r="B107" s="22"/>
      <c r="C107" s="22"/>
      <c r="D107" s="23"/>
      <c r="E107" s="53">
        <f t="shared" si="4"/>
        <v>0</v>
      </c>
      <c r="F107" s="65"/>
      <c r="G107" s="143"/>
      <c r="H107" s="68"/>
      <c r="I107" s="68"/>
      <c r="J107" s="66">
        <f t="shared" si="5"/>
        <v>0</v>
      </c>
      <c r="K107" s="53">
        <f t="shared" si="3"/>
        <v>0</v>
      </c>
    </row>
    <row r="108" spans="1:11" hidden="1" outlineLevel="1" x14ac:dyDescent="0.15">
      <c r="A108" s="29"/>
      <c r="B108" s="22"/>
      <c r="C108" s="22"/>
      <c r="D108" s="23"/>
      <c r="E108" s="53">
        <f t="shared" si="4"/>
        <v>0</v>
      </c>
      <c r="F108" s="65"/>
      <c r="G108" s="143"/>
      <c r="H108" s="68"/>
      <c r="I108" s="68"/>
      <c r="J108" s="66">
        <f t="shared" si="5"/>
        <v>0</v>
      </c>
      <c r="K108" s="53">
        <f t="shared" si="3"/>
        <v>0</v>
      </c>
    </row>
    <row r="109" spans="1:11" hidden="1" outlineLevel="1" x14ac:dyDescent="0.15">
      <c r="A109" s="29"/>
      <c r="B109" s="22"/>
      <c r="C109" s="22"/>
      <c r="D109" s="23"/>
      <c r="E109" s="53">
        <f t="shared" si="4"/>
        <v>0</v>
      </c>
      <c r="F109" s="65"/>
      <c r="G109" s="143"/>
      <c r="H109" s="68"/>
      <c r="I109" s="68"/>
      <c r="J109" s="66">
        <f t="shared" si="5"/>
        <v>0</v>
      </c>
      <c r="K109" s="53">
        <f t="shared" ref="K109:K119" si="6">F109*(1-G109)+(E109-F109)</f>
        <v>0</v>
      </c>
    </row>
    <row r="110" spans="1:11" hidden="1" outlineLevel="1" x14ac:dyDescent="0.15">
      <c r="A110" s="29"/>
      <c r="B110" s="22"/>
      <c r="C110" s="22"/>
      <c r="D110" s="23"/>
      <c r="E110" s="53">
        <f t="shared" si="4"/>
        <v>0</v>
      </c>
      <c r="F110" s="65"/>
      <c r="G110" s="143"/>
      <c r="H110" s="68"/>
      <c r="I110" s="68"/>
      <c r="J110" s="66">
        <f t="shared" si="5"/>
        <v>0</v>
      </c>
      <c r="K110" s="53">
        <f t="shared" si="6"/>
        <v>0</v>
      </c>
    </row>
    <row r="111" spans="1:11" hidden="1" outlineLevel="1" x14ac:dyDescent="0.15">
      <c r="A111" s="29"/>
      <c r="B111" s="22"/>
      <c r="C111" s="22"/>
      <c r="D111" s="23"/>
      <c r="E111" s="53">
        <f t="shared" si="4"/>
        <v>0</v>
      </c>
      <c r="F111" s="65"/>
      <c r="G111" s="143"/>
      <c r="H111" s="68"/>
      <c r="I111" s="68"/>
      <c r="J111" s="66">
        <f t="shared" si="5"/>
        <v>0</v>
      </c>
      <c r="K111" s="53">
        <f t="shared" si="6"/>
        <v>0</v>
      </c>
    </row>
    <row r="112" spans="1:11" hidden="1" outlineLevel="1" x14ac:dyDescent="0.15">
      <c r="A112" s="29"/>
      <c r="B112" s="22"/>
      <c r="C112" s="22"/>
      <c r="D112" s="23"/>
      <c r="E112" s="53">
        <f t="shared" si="4"/>
        <v>0</v>
      </c>
      <c r="F112" s="65"/>
      <c r="G112" s="143"/>
      <c r="H112" s="68"/>
      <c r="I112" s="68"/>
      <c r="J112" s="66">
        <f t="shared" si="5"/>
        <v>0</v>
      </c>
      <c r="K112" s="53">
        <f t="shared" si="6"/>
        <v>0</v>
      </c>
    </row>
    <row r="113" spans="1:11" hidden="1" outlineLevel="1" x14ac:dyDescent="0.15">
      <c r="A113" s="29"/>
      <c r="B113" s="22"/>
      <c r="C113" s="22"/>
      <c r="D113" s="23"/>
      <c r="E113" s="53">
        <f t="shared" si="4"/>
        <v>0</v>
      </c>
      <c r="F113" s="65"/>
      <c r="G113" s="143"/>
      <c r="H113" s="68"/>
      <c r="I113" s="68"/>
      <c r="J113" s="66">
        <f t="shared" si="5"/>
        <v>0</v>
      </c>
      <c r="K113" s="53">
        <f t="shared" si="6"/>
        <v>0</v>
      </c>
    </row>
    <row r="114" spans="1:11" hidden="1" outlineLevel="1" x14ac:dyDescent="0.15">
      <c r="A114" s="29"/>
      <c r="B114" s="22"/>
      <c r="C114" s="22"/>
      <c r="D114" s="23"/>
      <c r="E114" s="53">
        <f t="shared" si="4"/>
        <v>0</v>
      </c>
      <c r="F114" s="65"/>
      <c r="G114" s="143"/>
      <c r="H114" s="68"/>
      <c r="I114" s="68"/>
      <c r="J114" s="66">
        <f t="shared" si="5"/>
        <v>0</v>
      </c>
      <c r="K114" s="53">
        <f t="shared" si="6"/>
        <v>0</v>
      </c>
    </row>
    <row r="115" spans="1:11" hidden="1" outlineLevel="1" x14ac:dyDescent="0.15">
      <c r="A115" s="29"/>
      <c r="B115" s="22"/>
      <c r="C115" s="22"/>
      <c r="D115" s="23"/>
      <c r="E115" s="53">
        <f t="shared" si="4"/>
        <v>0</v>
      </c>
      <c r="F115" s="65"/>
      <c r="G115" s="143"/>
      <c r="H115" s="68"/>
      <c r="I115" s="68"/>
      <c r="J115" s="66">
        <f t="shared" si="5"/>
        <v>0</v>
      </c>
      <c r="K115" s="53">
        <f t="shared" si="6"/>
        <v>0</v>
      </c>
    </row>
    <row r="116" spans="1:11" hidden="1" outlineLevel="1" x14ac:dyDescent="0.15">
      <c r="A116" s="29"/>
      <c r="B116" s="22"/>
      <c r="C116" s="22"/>
      <c r="D116" s="23"/>
      <c r="E116" s="53">
        <f t="shared" si="4"/>
        <v>0</v>
      </c>
      <c r="F116" s="65"/>
      <c r="G116" s="143"/>
      <c r="H116" s="68"/>
      <c r="I116" s="68"/>
      <c r="J116" s="66">
        <f t="shared" si="5"/>
        <v>0</v>
      </c>
      <c r="K116" s="53">
        <f t="shared" si="6"/>
        <v>0</v>
      </c>
    </row>
    <row r="117" spans="1:11" hidden="1" outlineLevel="1" x14ac:dyDescent="0.15">
      <c r="A117" s="29"/>
      <c r="B117" s="22"/>
      <c r="C117" s="22"/>
      <c r="D117" s="23"/>
      <c r="E117" s="53">
        <f t="shared" si="4"/>
        <v>0</v>
      </c>
      <c r="F117" s="65"/>
      <c r="G117" s="143"/>
      <c r="H117" s="68"/>
      <c r="I117" s="68"/>
      <c r="J117" s="66">
        <f t="shared" si="5"/>
        <v>0</v>
      </c>
      <c r="K117" s="53">
        <f t="shared" si="6"/>
        <v>0</v>
      </c>
    </row>
    <row r="118" spans="1:11" hidden="1" outlineLevel="1" x14ac:dyDescent="0.15">
      <c r="A118" s="29"/>
      <c r="B118" s="22"/>
      <c r="C118" s="22"/>
      <c r="D118" s="23"/>
      <c r="E118" s="53">
        <f t="shared" si="4"/>
        <v>0</v>
      </c>
      <c r="F118" s="65"/>
      <c r="G118" s="143"/>
      <c r="H118" s="68"/>
      <c r="I118" s="68"/>
      <c r="J118" s="66">
        <f t="shared" si="5"/>
        <v>0</v>
      </c>
      <c r="K118" s="53">
        <f t="shared" si="6"/>
        <v>0</v>
      </c>
    </row>
    <row r="119" spans="1:11" hidden="1" outlineLevel="1" x14ac:dyDescent="0.15">
      <c r="A119" s="29"/>
      <c r="B119" s="22"/>
      <c r="C119" s="22"/>
      <c r="D119" s="23"/>
      <c r="E119" s="53">
        <f t="shared" si="4"/>
        <v>0</v>
      </c>
      <c r="F119" s="65"/>
      <c r="G119" s="143"/>
      <c r="H119" s="68"/>
      <c r="I119" s="68"/>
      <c r="J119" s="66">
        <f t="shared" si="5"/>
        <v>0</v>
      </c>
      <c r="K119" s="53">
        <f t="shared" si="6"/>
        <v>0</v>
      </c>
    </row>
    <row r="120" spans="1:11" collapsed="1" x14ac:dyDescent="0.15">
      <c r="A120" s="272" t="s">
        <v>43</v>
      </c>
      <c r="B120" s="273"/>
      <c r="C120" s="273"/>
      <c r="D120" s="274"/>
      <c r="E120" s="69">
        <f>SUM(E8:E119)</f>
        <v>0</v>
      </c>
      <c r="F120" s="69">
        <f>SUM(F8:F119)</f>
        <v>0</v>
      </c>
      <c r="G120" s="69">
        <f>E120-K120</f>
        <v>0</v>
      </c>
      <c r="H120" s="69">
        <f>SUM(H8:H119)</f>
        <v>0</v>
      </c>
      <c r="I120" s="69">
        <f>SUM(I8:I119)</f>
        <v>0</v>
      </c>
      <c r="J120" s="69">
        <f>SUM(J8:J119)</f>
        <v>0</v>
      </c>
      <c r="K120" s="69">
        <f>SUM(K8:K119)</f>
        <v>0</v>
      </c>
    </row>
    <row r="121" spans="1:11" ht="22.5" x14ac:dyDescent="0.15">
      <c r="A121" s="327" t="s">
        <v>7</v>
      </c>
      <c r="B121" s="26" t="s">
        <v>35</v>
      </c>
      <c r="C121" s="26" t="s">
        <v>36</v>
      </c>
      <c r="D121" s="321" t="s">
        <v>15</v>
      </c>
      <c r="E121" s="322"/>
      <c r="F121" s="322"/>
      <c r="G121" s="322"/>
      <c r="H121" s="322"/>
      <c r="I121" s="322"/>
      <c r="J121" s="322"/>
      <c r="K121" s="323"/>
    </row>
    <row r="122" spans="1:11" x14ac:dyDescent="0.15">
      <c r="A122" s="328"/>
      <c r="B122" s="4"/>
      <c r="C122" s="4"/>
      <c r="D122" s="324"/>
      <c r="E122" s="325"/>
      <c r="F122" s="325"/>
      <c r="G122" s="325"/>
      <c r="H122" s="325"/>
      <c r="I122" s="325"/>
      <c r="J122" s="325"/>
      <c r="K122" s="326"/>
    </row>
    <row r="123" spans="1:11" ht="10.5" customHeight="1" x14ac:dyDescent="0.15">
      <c r="H123" s="25" t="s">
        <v>105</v>
      </c>
      <c r="I123" s="38" t="str">
        <f ca="1">Opgørelsesskema!H47</f>
        <v/>
      </c>
    </row>
    <row r="124" spans="1:11" ht="10.5" customHeight="1" x14ac:dyDescent="0.15">
      <c r="H124" s="25" t="s">
        <v>102</v>
      </c>
      <c r="I124" s="38" t="e">
        <f ca="1">IF(I123*H120&gt;8000,I123*H120,8000)</f>
        <v>#VALUE!</v>
      </c>
    </row>
    <row r="125" spans="1:11" ht="10.5" customHeight="1" x14ac:dyDescent="0.15">
      <c r="H125" s="25" t="s">
        <v>103</v>
      </c>
      <c r="I125" s="37">
        <f>I120</f>
        <v>0</v>
      </c>
    </row>
    <row r="126" spans="1:11" ht="10.5" customHeight="1" x14ac:dyDescent="0.15">
      <c r="H126" s="25" t="s">
        <v>101</v>
      </c>
      <c r="I126" s="37">
        <f>IF(H120=0,0,I124-I125)</f>
        <v>0</v>
      </c>
    </row>
  </sheetData>
  <sheetProtection sheet="1" objects="1" scenarios="1" selectLockedCells="1"/>
  <dataConsolidate/>
  <mergeCells count="9">
    <mergeCell ref="A120:D120"/>
    <mergeCell ref="A121:A122"/>
    <mergeCell ref="D121:K122"/>
    <mergeCell ref="A1:K1"/>
    <mergeCell ref="A2:K2"/>
    <mergeCell ref="A3:E3"/>
    <mergeCell ref="A4:E4"/>
    <mergeCell ref="A5:K5"/>
    <mergeCell ref="A6:K6"/>
  </mergeCells>
  <dataValidations count="2">
    <dataValidation type="decimal" errorStyle="warning" operator="lessThan" allowBlank="1" showInputMessage="1" showErrorMessage="1" errorTitle="For stor udbetaling" error="Beløbet du har indtastet er større end den gældende hensættelse. Kontrollér beløbet, så der ikke udbetales for mange penge." sqref="H8:H119" xr:uid="{00000000-0002-0000-0700-000000000000}">
      <formula1>K8</formula1>
    </dataValidation>
    <dataValidation type="decimal" operator="greaterThanOrEqual" allowBlank="1" showInputMessage="1" showErrorMessage="1" sqref="C8:D119 F8:G119" xr:uid="{00000000-0002-0000-0700-000001000000}">
      <formula1>0</formula1>
    </dataValidation>
  </dataValidations>
  <pageMargins left="0.39370078740157483" right="0.39370078740157483" top="0.59055118110236227" bottom="0.59055118110236227" header="0" footer="0"/>
  <pageSetup paperSize="9" scale="88" orientation="portrait" r:id="rId1"/>
  <headerFooter alignWithMargins="0">
    <oddFooter>&amp;RSide &amp;P af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8">
    <tabColor theme="9" tint="-0.249977111117893"/>
  </sheetPr>
  <dimension ref="A1:K126"/>
  <sheetViews>
    <sheetView zoomScale="85" zoomScaleNormal="85" zoomScaleSheetLayoutView="75" workbookViewId="0">
      <selection activeCell="A6" sqref="A6:K6"/>
    </sheetView>
  </sheetViews>
  <sheetFormatPr defaultColWidth="9.140625" defaultRowHeight="11.25" outlineLevelRow="1" x14ac:dyDescent="0.15"/>
  <cols>
    <col min="1" max="1" width="29.85546875" style="16" customWidth="1"/>
    <col min="2" max="2" width="7.140625" style="16" customWidth="1"/>
    <col min="3" max="3" width="9" style="16" customWidth="1"/>
    <col min="4" max="4" width="13.5703125" style="16" customWidth="1"/>
    <col min="5" max="5" width="12.7109375" style="16" customWidth="1"/>
    <col min="6" max="6" width="11" style="16" customWidth="1"/>
    <col min="7" max="7" width="11.5703125" style="16" customWidth="1"/>
    <col min="8" max="8" width="14.85546875" style="16" hidden="1" customWidth="1"/>
    <col min="9" max="9" width="13" style="16" hidden="1" customWidth="1"/>
    <col min="10" max="10" width="12.5703125" style="16" hidden="1" customWidth="1"/>
    <col min="11" max="11" width="14.42578125" style="16" customWidth="1"/>
    <col min="12" max="16384" width="9.140625" style="16"/>
  </cols>
  <sheetData>
    <row r="1" spans="1:11" x14ac:dyDescent="0.15">
      <c r="A1" s="293"/>
      <c r="B1" s="294"/>
      <c r="C1" s="294"/>
      <c r="D1" s="294"/>
      <c r="E1" s="294"/>
      <c r="F1" s="294"/>
      <c r="G1" s="294"/>
      <c r="H1" s="294"/>
      <c r="I1" s="294"/>
      <c r="J1" s="294"/>
      <c r="K1" s="329"/>
    </row>
    <row r="2" spans="1:11" x14ac:dyDescent="0.15">
      <c r="A2" s="332" t="s">
        <v>133</v>
      </c>
      <c r="B2" s="331"/>
      <c r="C2" s="331"/>
      <c r="D2" s="331"/>
      <c r="E2" s="331"/>
      <c r="F2" s="331"/>
      <c r="G2" s="331"/>
      <c r="H2" s="331"/>
      <c r="I2" s="331"/>
      <c r="J2" s="331"/>
      <c r="K2" s="333"/>
    </row>
    <row r="3" spans="1:11" x14ac:dyDescent="0.15">
      <c r="A3" s="334"/>
      <c r="B3" s="335"/>
      <c r="C3" s="335"/>
      <c r="D3" s="335"/>
      <c r="E3" s="335"/>
      <c r="F3" s="55"/>
      <c r="G3" s="35" t="s">
        <v>107</v>
      </c>
      <c r="H3" s="18"/>
      <c r="I3" s="18"/>
      <c r="J3" s="18"/>
      <c r="K3" s="39">
        <f>Opgørelsesskema!G1</f>
        <v>0</v>
      </c>
    </row>
    <row r="4" spans="1:11" x14ac:dyDescent="0.15">
      <c r="A4" s="336"/>
      <c r="B4" s="337"/>
      <c r="C4" s="337"/>
      <c r="D4" s="337"/>
      <c r="E4" s="337"/>
      <c r="F4" s="56"/>
      <c r="G4" s="35" t="s">
        <v>29</v>
      </c>
      <c r="H4" s="18"/>
      <c r="I4" s="18"/>
      <c r="J4" s="18"/>
      <c r="K4" s="226">
        <f>Opgørelsesskema!G2</f>
        <v>0</v>
      </c>
    </row>
    <row r="5" spans="1:11" x14ac:dyDescent="0.15">
      <c r="A5" s="265" t="s">
        <v>30</v>
      </c>
      <c r="B5" s="330"/>
      <c r="C5" s="330"/>
      <c r="D5" s="330"/>
      <c r="E5" s="330"/>
      <c r="F5" s="331"/>
      <c r="G5" s="330"/>
      <c r="H5" s="330"/>
      <c r="I5" s="330"/>
      <c r="J5" s="330"/>
      <c r="K5" s="266"/>
    </row>
    <row r="6" spans="1:11" ht="140.25" customHeight="1" x14ac:dyDescent="0.15">
      <c r="A6" s="318"/>
      <c r="B6" s="319"/>
      <c r="C6" s="319"/>
      <c r="D6" s="319"/>
      <c r="E6" s="319"/>
      <c r="F6" s="319"/>
      <c r="G6" s="319"/>
      <c r="H6" s="319"/>
      <c r="I6" s="319"/>
      <c r="J6" s="319"/>
      <c r="K6" s="320"/>
    </row>
    <row r="7" spans="1:11" ht="40.5" customHeight="1" x14ac:dyDescent="0.15">
      <c r="A7" s="24" t="s">
        <v>31</v>
      </c>
      <c r="B7" s="54" t="s">
        <v>32</v>
      </c>
      <c r="C7" s="54" t="s">
        <v>33</v>
      </c>
      <c r="D7" s="54" t="s">
        <v>34</v>
      </c>
      <c r="E7" s="21" t="s">
        <v>45</v>
      </c>
      <c r="F7" s="21" t="s">
        <v>98</v>
      </c>
      <c r="G7" s="21" t="s">
        <v>95</v>
      </c>
      <c r="H7" s="21" t="s">
        <v>100</v>
      </c>
      <c r="I7" s="21" t="s">
        <v>99</v>
      </c>
      <c r="J7" s="21" t="s">
        <v>97</v>
      </c>
      <c r="K7" s="21" t="s">
        <v>44</v>
      </c>
    </row>
    <row r="8" spans="1:11" x14ac:dyDescent="0.15">
      <c r="A8" s="29"/>
      <c r="B8" s="22"/>
      <c r="C8" s="22"/>
      <c r="D8" s="65"/>
      <c r="E8" s="53">
        <f t="shared" ref="E8:E71" si="0">C8*D8</f>
        <v>0</v>
      </c>
      <c r="F8" s="65"/>
      <c r="G8" s="143"/>
      <c r="H8" s="68"/>
      <c r="I8" s="68"/>
      <c r="J8" s="66">
        <f t="shared" ref="J8:J71" si="1">H8-I8</f>
        <v>0</v>
      </c>
      <c r="K8" s="53">
        <f>E8*(1-G8)</f>
        <v>0</v>
      </c>
    </row>
    <row r="9" spans="1:11" x14ac:dyDescent="0.15">
      <c r="A9" s="29"/>
      <c r="B9" s="22"/>
      <c r="C9" s="22"/>
      <c r="D9" s="65"/>
      <c r="E9" s="53">
        <f t="shared" si="0"/>
        <v>0</v>
      </c>
      <c r="F9" s="65"/>
      <c r="G9" s="143"/>
      <c r="H9" s="68"/>
      <c r="I9" s="68"/>
      <c r="J9" s="66">
        <f t="shared" si="1"/>
        <v>0</v>
      </c>
      <c r="K9" s="53">
        <f t="shared" ref="K9:K44" si="2">E9*(1-G9)</f>
        <v>0</v>
      </c>
    </row>
    <row r="10" spans="1:11" x14ac:dyDescent="0.15">
      <c r="A10" s="29"/>
      <c r="B10" s="22"/>
      <c r="C10" s="22"/>
      <c r="D10" s="65"/>
      <c r="E10" s="53">
        <f t="shared" si="0"/>
        <v>0</v>
      </c>
      <c r="F10" s="65"/>
      <c r="G10" s="143"/>
      <c r="H10" s="68"/>
      <c r="I10" s="68"/>
      <c r="J10" s="66">
        <f t="shared" si="1"/>
        <v>0</v>
      </c>
      <c r="K10" s="53">
        <f t="shared" si="2"/>
        <v>0</v>
      </c>
    </row>
    <row r="11" spans="1:11" x14ac:dyDescent="0.15">
      <c r="A11" s="29"/>
      <c r="B11" s="22"/>
      <c r="C11" s="22"/>
      <c r="D11" s="65"/>
      <c r="E11" s="53">
        <f t="shared" si="0"/>
        <v>0</v>
      </c>
      <c r="F11" s="65"/>
      <c r="G11" s="143"/>
      <c r="H11" s="68"/>
      <c r="I11" s="68"/>
      <c r="J11" s="66">
        <f t="shared" si="1"/>
        <v>0</v>
      </c>
      <c r="K11" s="53">
        <f t="shared" si="2"/>
        <v>0</v>
      </c>
    </row>
    <row r="12" spans="1:11" x14ac:dyDescent="0.15">
      <c r="A12" s="29"/>
      <c r="B12" s="22"/>
      <c r="C12" s="22"/>
      <c r="D12" s="65"/>
      <c r="E12" s="53">
        <f t="shared" si="0"/>
        <v>0</v>
      </c>
      <c r="F12" s="65"/>
      <c r="G12" s="143"/>
      <c r="H12" s="68"/>
      <c r="I12" s="68"/>
      <c r="J12" s="66">
        <f t="shared" si="1"/>
        <v>0</v>
      </c>
      <c r="K12" s="53">
        <f t="shared" si="2"/>
        <v>0</v>
      </c>
    </row>
    <row r="13" spans="1:11" x14ac:dyDescent="0.15">
      <c r="A13" s="29"/>
      <c r="B13" s="22"/>
      <c r="C13" s="22"/>
      <c r="D13" s="65"/>
      <c r="E13" s="53">
        <f t="shared" si="0"/>
        <v>0</v>
      </c>
      <c r="F13" s="65"/>
      <c r="G13" s="143"/>
      <c r="H13" s="68"/>
      <c r="I13" s="68"/>
      <c r="J13" s="66">
        <f t="shared" si="1"/>
        <v>0</v>
      </c>
      <c r="K13" s="53">
        <f t="shared" si="2"/>
        <v>0</v>
      </c>
    </row>
    <row r="14" spans="1:11" x14ac:dyDescent="0.15">
      <c r="A14" s="29"/>
      <c r="B14" s="22"/>
      <c r="C14" s="22"/>
      <c r="D14" s="65"/>
      <c r="E14" s="53">
        <f t="shared" si="0"/>
        <v>0</v>
      </c>
      <c r="F14" s="65"/>
      <c r="G14" s="143"/>
      <c r="H14" s="68"/>
      <c r="I14" s="68"/>
      <c r="J14" s="66">
        <f t="shared" si="1"/>
        <v>0</v>
      </c>
      <c r="K14" s="53">
        <f t="shared" si="2"/>
        <v>0</v>
      </c>
    </row>
    <row r="15" spans="1:11" x14ac:dyDescent="0.15">
      <c r="A15" s="29"/>
      <c r="B15" s="22"/>
      <c r="C15" s="22"/>
      <c r="D15" s="65"/>
      <c r="E15" s="53">
        <f t="shared" si="0"/>
        <v>0</v>
      </c>
      <c r="F15" s="65"/>
      <c r="G15" s="143"/>
      <c r="H15" s="68"/>
      <c r="I15" s="68"/>
      <c r="J15" s="66">
        <f t="shared" si="1"/>
        <v>0</v>
      </c>
      <c r="K15" s="53">
        <f t="shared" si="2"/>
        <v>0</v>
      </c>
    </row>
    <row r="16" spans="1:11" x14ac:dyDescent="0.15">
      <c r="A16" s="29"/>
      <c r="B16" s="22"/>
      <c r="C16" s="22"/>
      <c r="D16" s="65"/>
      <c r="E16" s="53">
        <f t="shared" si="0"/>
        <v>0</v>
      </c>
      <c r="F16" s="65"/>
      <c r="G16" s="143"/>
      <c r="H16" s="68"/>
      <c r="I16" s="68"/>
      <c r="J16" s="66">
        <f t="shared" si="1"/>
        <v>0</v>
      </c>
      <c r="K16" s="53">
        <f t="shared" si="2"/>
        <v>0</v>
      </c>
    </row>
    <row r="17" spans="1:11" x14ac:dyDescent="0.15">
      <c r="A17" s="29"/>
      <c r="B17" s="22"/>
      <c r="C17" s="22"/>
      <c r="D17" s="65"/>
      <c r="E17" s="53">
        <f t="shared" si="0"/>
        <v>0</v>
      </c>
      <c r="F17" s="65"/>
      <c r="G17" s="143"/>
      <c r="H17" s="68"/>
      <c r="I17" s="68"/>
      <c r="J17" s="66">
        <f t="shared" si="1"/>
        <v>0</v>
      </c>
      <c r="K17" s="53">
        <f t="shared" si="2"/>
        <v>0</v>
      </c>
    </row>
    <row r="18" spans="1:11" x14ac:dyDescent="0.15">
      <c r="A18" s="29"/>
      <c r="B18" s="22"/>
      <c r="C18" s="22"/>
      <c r="D18" s="65"/>
      <c r="E18" s="53">
        <f t="shared" si="0"/>
        <v>0</v>
      </c>
      <c r="F18" s="65"/>
      <c r="G18" s="143"/>
      <c r="H18" s="68"/>
      <c r="I18" s="68"/>
      <c r="J18" s="66">
        <f t="shared" si="1"/>
        <v>0</v>
      </c>
      <c r="K18" s="53">
        <f t="shared" si="2"/>
        <v>0</v>
      </c>
    </row>
    <row r="19" spans="1:11" x14ac:dyDescent="0.15">
      <c r="A19" s="29"/>
      <c r="B19" s="22"/>
      <c r="C19" s="22"/>
      <c r="D19" s="65"/>
      <c r="E19" s="53">
        <f t="shared" si="0"/>
        <v>0</v>
      </c>
      <c r="F19" s="65"/>
      <c r="G19" s="143"/>
      <c r="H19" s="68"/>
      <c r="I19" s="68"/>
      <c r="J19" s="66">
        <f t="shared" si="1"/>
        <v>0</v>
      </c>
      <c r="K19" s="53">
        <f t="shared" si="2"/>
        <v>0</v>
      </c>
    </row>
    <row r="20" spans="1:11" x14ac:dyDescent="0.15">
      <c r="A20" s="29"/>
      <c r="B20" s="22"/>
      <c r="C20" s="22"/>
      <c r="D20" s="65"/>
      <c r="E20" s="53">
        <f t="shared" si="0"/>
        <v>0</v>
      </c>
      <c r="F20" s="65"/>
      <c r="G20" s="143"/>
      <c r="H20" s="68"/>
      <c r="I20" s="68"/>
      <c r="J20" s="66">
        <f t="shared" si="1"/>
        <v>0</v>
      </c>
      <c r="K20" s="53">
        <f t="shared" si="2"/>
        <v>0</v>
      </c>
    </row>
    <row r="21" spans="1:11" x14ac:dyDescent="0.15">
      <c r="A21" s="29"/>
      <c r="B21" s="22"/>
      <c r="C21" s="22"/>
      <c r="D21" s="65"/>
      <c r="E21" s="53">
        <f t="shared" si="0"/>
        <v>0</v>
      </c>
      <c r="F21" s="65"/>
      <c r="G21" s="143"/>
      <c r="H21" s="68"/>
      <c r="I21" s="68"/>
      <c r="J21" s="66">
        <f t="shared" si="1"/>
        <v>0</v>
      </c>
      <c r="K21" s="53">
        <f t="shared" si="2"/>
        <v>0</v>
      </c>
    </row>
    <row r="22" spans="1:11" x14ac:dyDescent="0.15">
      <c r="A22" s="29"/>
      <c r="B22" s="22"/>
      <c r="C22" s="22"/>
      <c r="D22" s="65"/>
      <c r="E22" s="53">
        <f t="shared" si="0"/>
        <v>0</v>
      </c>
      <c r="F22" s="65"/>
      <c r="G22" s="143"/>
      <c r="H22" s="68"/>
      <c r="I22" s="68"/>
      <c r="J22" s="66">
        <f t="shared" si="1"/>
        <v>0</v>
      </c>
      <c r="K22" s="53">
        <f t="shared" si="2"/>
        <v>0</v>
      </c>
    </row>
    <row r="23" spans="1:11" x14ac:dyDescent="0.15">
      <c r="A23" s="29"/>
      <c r="B23" s="22"/>
      <c r="C23" s="22"/>
      <c r="D23" s="65"/>
      <c r="E23" s="53">
        <f t="shared" si="0"/>
        <v>0</v>
      </c>
      <c r="F23" s="65"/>
      <c r="G23" s="143"/>
      <c r="H23" s="68"/>
      <c r="I23" s="68"/>
      <c r="J23" s="66">
        <f t="shared" si="1"/>
        <v>0</v>
      </c>
      <c r="K23" s="53">
        <f t="shared" si="2"/>
        <v>0</v>
      </c>
    </row>
    <row r="24" spans="1:11" x14ac:dyDescent="0.15">
      <c r="A24" s="29"/>
      <c r="B24" s="22"/>
      <c r="C24" s="22"/>
      <c r="D24" s="65"/>
      <c r="E24" s="53">
        <f t="shared" si="0"/>
        <v>0</v>
      </c>
      <c r="F24" s="65"/>
      <c r="G24" s="143"/>
      <c r="H24" s="68"/>
      <c r="I24" s="68"/>
      <c r="J24" s="66">
        <f t="shared" si="1"/>
        <v>0</v>
      </c>
      <c r="K24" s="53">
        <f t="shared" si="2"/>
        <v>0</v>
      </c>
    </row>
    <row r="25" spans="1:11" x14ac:dyDescent="0.15">
      <c r="A25" s="29"/>
      <c r="B25" s="22"/>
      <c r="C25" s="22"/>
      <c r="D25" s="65"/>
      <c r="E25" s="53">
        <f t="shared" si="0"/>
        <v>0</v>
      </c>
      <c r="F25" s="65"/>
      <c r="G25" s="143"/>
      <c r="H25" s="68"/>
      <c r="I25" s="68"/>
      <c r="J25" s="66">
        <f t="shared" si="1"/>
        <v>0</v>
      </c>
      <c r="K25" s="53">
        <f t="shared" si="2"/>
        <v>0</v>
      </c>
    </row>
    <row r="26" spans="1:11" x14ac:dyDescent="0.15">
      <c r="A26" s="29"/>
      <c r="B26" s="22"/>
      <c r="C26" s="22"/>
      <c r="D26" s="65"/>
      <c r="E26" s="53">
        <f t="shared" si="0"/>
        <v>0</v>
      </c>
      <c r="F26" s="65"/>
      <c r="G26" s="143"/>
      <c r="H26" s="68"/>
      <c r="I26" s="68"/>
      <c r="J26" s="66">
        <f t="shared" si="1"/>
        <v>0</v>
      </c>
      <c r="K26" s="53">
        <f t="shared" si="2"/>
        <v>0</v>
      </c>
    </row>
    <row r="27" spans="1:11" x14ac:dyDescent="0.15">
      <c r="A27" s="29"/>
      <c r="B27" s="22"/>
      <c r="C27" s="22"/>
      <c r="D27" s="65"/>
      <c r="E27" s="53">
        <f t="shared" si="0"/>
        <v>0</v>
      </c>
      <c r="F27" s="65"/>
      <c r="G27" s="143"/>
      <c r="H27" s="68"/>
      <c r="I27" s="68"/>
      <c r="J27" s="66">
        <f t="shared" si="1"/>
        <v>0</v>
      </c>
      <c r="K27" s="53">
        <f t="shared" si="2"/>
        <v>0</v>
      </c>
    </row>
    <row r="28" spans="1:11" x14ac:dyDescent="0.15">
      <c r="A28" s="29"/>
      <c r="B28" s="22"/>
      <c r="C28" s="22"/>
      <c r="D28" s="65"/>
      <c r="E28" s="53">
        <f t="shared" si="0"/>
        <v>0</v>
      </c>
      <c r="F28" s="65"/>
      <c r="G28" s="143"/>
      <c r="H28" s="68"/>
      <c r="I28" s="68"/>
      <c r="J28" s="66">
        <f t="shared" si="1"/>
        <v>0</v>
      </c>
      <c r="K28" s="53">
        <f t="shared" si="2"/>
        <v>0</v>
      </c>
    </row>
    <row r="29" spans="1:11" x14ac:dyDescent="0.15">
      <c r="A29" s="29"/>
      <c r="B29" s="22"/>
      <c r="C29" s="22"/>
      <c r="D29" s="65"/>
      <c r="E29" s="53">
        <f t="shared" si="0"/>
        <v>0</v>
      </c>
      <c r="F29" s="65"/>
      <c r="G29" s="143"/>
      <c r="H29" s="68"/>
      <c r="I29" s="68"/>
      <c r="J29" s="66">
        <f t="shared" si="1"/>
        <v>0</v>
      </c>
      <c r="K29" s="53">
        <f t="shared" si="2"/>
        <v>0</v>
      </c>
    </row>
    <row r="30" spans="1:11" x14ac:dyDescent="0.15">
      <c r="A30" s="29"/>
      <c r="B30" s="22"/>
      <c r="C30" s="22"/>
      <c r="D30" s="65"/>
      <c r="E30" s="53">
        <f t="shared" si="0"/>
        <v>0</v>
      </c>
      <c r="F30" s="65"/>
      <c r="G30" s="143"/>
      <c r="H30" s="68"/>
      <c r="I30" s="68"/>
      <c r="J30" s="66">
        <f t="shared" si="1"/>
        <v>0</v>
      </c>
      <c r="K30" s="53">
        <f t="shared" si="2"/>
        <v>0</v>
      </c>
    </row>
    <row r="31" spans="1:11" x14ac:dyDescent="0.15">
      <c r="A31" s="29"/>
      <c r="B31" s="22"/>
      <c r="C31" s="22"/>
      <c r="D31" s="65"/>
      <c r="E31" s="53">
        <f t="shared" si="0"/>
        <v>0</v>
      </c>
      <c r="F31" s="65"/>
      <c r="G31" s="143"/>
      <c r="H31" s="68"/>
      <c r="I31" s="68"/>
      <c r="J31" s="66">
        <f t="shared" si="1"/>
        <v>0</v>
      </c>
      <c r="K31" s="53">
        <f t="shared" si="2"/>
        <v>0</v>
      </c>
    </row>
    <row r="32" spans="1:11" x14ac:dyDescent="0.15">
      <c r="A32" s="29"/>
      <c r="B32" s="22"/>
      <c r="C32" s="22"/>
      <c r="D32" s="65"/>
      <c r="E32" s="53">
        <f t="shared" si="0"/>
        <v>0</v>
      </c>
      <c r="F32" s="65"/>
      <c r="G32" s="143"/>
      <c r="H32" s="68"/>
      <c r="I32" s="68"/>
      <c r="J32" s="66">
        <f t="shared" si="1"/>
        <v>0</v>
      </c>
      <c r="K32" s="53">
        <f t="shared" si="2"/>
        <v>0</v>
      </c>
    </row>
    <row r="33" spans="1:11" x14ac:dyDescent="0.15">
      <c r="A33" s="29"/>
      <c r="B33" s="22"/>
      <c r="C33" s="22"/>
      <c r="D33" s="65"/>
      <c r="E33" s="53">
        <f t="shared" si="0"/>
        <v>0</v>
      </c>
      <c r="F33" s="65"/>
      <c r="G33" s="143"/>
      <c r="H33" s="68"/>
      <c r="I33" s="68"/>
      <c r="J33" s="66">
        <f t="shared" si="1"/>
        <v>0</v>
      </c>
      <c r="K33" s="53">
        <f t="shared" si="2"/>
        <v>0</v>
      </c>
    </row>
    <row r="34" spans="1:11" x14ac:dyDescent="0.15">
      <c r="A34" s="29"/>
      <c r="B34" s="22"/>
      <c r="C34" s="22"/>
      <c r="D34" s="65"/>
      <c r="E34" s="53">
        <f t="shared" si="0"/>
        <v>0</v>
      </c>
      <c r="F34" s="65"/>
      <c r="G34" s="143"/>
      <c r="H34" s="68"/>
      <c r="I34" s="68"/>
      <c r="J34" s="66">
        <f t="shared" si="1"/>
        <v>0</v>
      </c>
      <c r="K34" s="53">
        <f t="shared" si="2"/>
        <v>0</v>
      </c>
    </row>
    <row r="35" spans="1:11" x14ac:dyDescent="0.15">
      <c r="A35" s="29"/>
      <c r="B35" s="22"/>
      <c r="C35" s="22"/>
      <c r="D35" s="65"/>
      <c r="E35" s="53">
        <f t="shared" si="0"/>
        <v>0</v>
      </c>
      <c r="F35" s="65"/>
      <c r="G35" s="143"/>
      <c r="H35" s="68"/>
      <c r="I35" s="68"/>
      <c r="J35" s="66">
        <f t="shared" si="1"/>
        <v>0</v>
      </c>
      <c r="K35" s="53">
        <f t="shared" si="2"/>
        <v>0</v>
      </c>
    </row>
    <row r="36" spans="1:11" x14ac:dyDescent="0.15">
      <c r="A36" s="29"/>
      <c r="B36" s="22"/>
      <c r="C36" s="22"/>
      <c r="D36" s="65"/>
      <c r="E36" s="53">
        <f t="shared" si="0"/>
        <v>0</v>
      </c>
      <c r="F36" s="65"/>
      <c r="G36" s="143"/>
      <c r="H36" s="68"/>
      <c r="I36" s="68"/>
      <c r="J36" s="66">
        <f t="shared" si="1"/>
        <v>0</v>
      </c>
      <c r="K36" s="53">
        <f t="shared" si="2"/>
        <v>0</v>
      </c>
    </row>
    <row r="37" spans="1:11" x14ac:dyDescent="0.15">
      <c r="A37" s="29"/>
      <c r="B37" s="22"/>
      <c r="C37" s="22"/>
      <c r="D37" s="65"/>
      <c r="E37" s="53">
        <f t="shared" si="0"/>
        <v>0</v>
      </c>
      <c r="F37" s="65"/>
      <c r="G37" s="143"/>
      <c r="H37" s="68"/>
      <c r="I37" s="68"/>
      <c r="J37" s="66">
        <f t="shared" si="1"/>
        <v>0</v>
      </c>
      <c r="K37" s="53">
        <f t="shared" si="2"/>
        <v>0</v>
      </c>
    </row>
    <row r="38" spans="1:11" x14ac:dyDescent="0.15">
      <c r="A38" s="29"/>
      <c r="B38" s="22"/>
      <c r="C38" s="22"/>
      <c r="D38" s="65"/>
      <c r="E38" s="53">
        <f t="shared" si="0"/>
        <v>0</v>
      </c>
      <c r="F38" s="65"/>
      <c r="G38" s="143"/>
      <c r="H38" s="68"/>
      <c r="I38" s="68"/>
      <c r="J38" s="66">
        <f t="shared" si="1"/>
        <v>0</v>
      </c>
      <c r="K38" s="53">
        <f t="shared" si="2"/>
        <v>0</v>
      </c>
    </row>
    <row r="39" spans="1:11" x14ac:dyDescent="0.15">
      <c r="A39" s="29"/>
      <c r="B39" s="22"/>
      <c r="C39" s="22"/>
      <c r="D39" s="65"/>
      <c r="E39" s="53">
        <f t="shared" si="0"/>
        <v>0</v>
      </c>
      <c r="F39" s="65"/>
      <c r="G39" s="143"/>
      <c r="H39" s="68"/>
      <c r="I39" s="68"/>
      <c r="J39" s="66">
        <f t="shared" si="1"/>
        <v>0</v>
      </c>
      <c r="K39" s="53">
        <f t="shared" si="2"/>
        <v>0</v>
      </c>
    </row>
    <row r="40" spans="1:11" x14ac:dyDescent="0.15">
      <c r="A40" s="29"/>
      <c r="B40" s="22"/>
      <c r="C40" s="22"/>
      <c r="D40" s="65"/>
      <c r="E40" s="53">
        <f t="shared" si="0"/>
        <v>0</v>
      </c>
      <c r="F40" s="65"/>
      <c r="G40" s="143"/>
      <c r="H40" s="68"/>
      <c r="I40" s="68"/>
      <c r="J40" s="66">
        <f t="shared" si="1"/>
        <v>0</v>
      </c>
      <c r="K40" s="53">
        <f t="shared" si="2"/>
        <v>0</v>
      </c>
    </row>
    <row r="41" spans="1:11" x14ac:dyDescent="0.15">
      <c r="A41" s="29"/>
      <c r="B41" s="22"/>
      <c r="C41" s="22"/>
      <c r="D41" s="65"/>
      <c r="E41" s="53">
        <f t="shared" si="0"/>
        <v>0</v>
      </c>
      <c r="F41" s="65"/>
      <c r="G41" s="143"/>
      <c r="H41" s="68"/>
      <c r="I41" s="68"/>
      <c r="J41" s="66">
        <f t="shared" si="1"/>
        <v>0</v>
      </c>
      <c r="K41" s="53">
        <f t="shared" si="2"/>
        <v>0</v>
      </c>
    </row>
    <row r="42" spans="1:11" x14ac:dyDescent="0.15">
      <c r="A42" s="29"/>
      <c r="B42" s="22"/>
      <c r="C42" s="22"/>
      <c r="D42" s="65"/>
      <c r="E42" s="53">
        <f t="shared" si="0"/>
        <v>0</v>
      </c>
      <c r="F42" s="65"/>
      <c r="G42" s="143"/>
      <c r="H42" s="68"/>
      <c r="I42" s="68"/>
      <c r="J42" s="66">
        <f t="shared" si="1"/>
        <v>0</v>
      </c>
      <c r="K42" s="53">
        <f t="shared" si="2"/>
        <v>0</v>
      </c>
    </row>
    <row r="43" spans="1:11" x14ac:dyDescent="0.15">
      <c r="A43" s="29"/>
      <c r="B43" s="22"/>
      <c r="C43" s="22"/>
      <c r="D43" s="65"/>
      <c r="E43" s="53">
        <f t="shared" si="0"/>
        <v>0</v>
      </c>
      <c r="F43" s="65"/>
      <c r="G43" s="143"/>
      <c r="H43" s="68"/>
      <c r="I43" s="68"/>
      <c r="J43" s="66">
        <f t="shared" si="1"/>
        <v>0</v>
      </c>
      <c r="K43" s="53">
        <f t="shared" si="2"/>
        <v>0</v>
      </c>
    </row>
    <row r="44" spans="1:11" x14ac:dyDescent="0.15">
      <c r="A44" s="29"/>
      <c r="B44" s="22"/>
      <c r="C44" s="22"/>
      <c r="D44" s="65"/>
      <c r="E44" s="53">
        <f t="shared" si="0"/>
        <v>0</v>
      </c>
      <c r="F44" s="65"/>
      <c r="G44" s="143"/>
      <c r="H44" s="68"/>
      <c r="I44" s="68"/>
      <c r="J44" s="66">
        <f t="shared" si="1"/>
        <v>0</v>
      </c>
      <c r="K44" s="53">
        <f t="shared" si="2"/>
        <v>0</v>
      </c>
    </row>
    <row r="45" spans="1:11" hidden="1" outlineLevel="1" x14ac:dyDescent="0.15">
      <c r="A45" s="29"/>
      <c r="B45" s="22"/>
      <c r="C45" s="22"/>
      <c r="D45" s="23"/>
      <c r="E45" s="53">
        <f t="shared" si="0"/>
        <v>0</v>
      </c>
      <c r="F45" s="65"/>
      <c r="G45" s="143"/>
      <c r="H45" s="68"/>
      <c r="I45" s="68"/>
      <c r="J45" s="66">
        <f t="shared" si="1"/>
        <v>0</v>
      </c>
      <c r="K45" s="53">
        <f t="shared" ref="K45:K108" si="3">F45*(1-G45)+(E45-F45)</f>
        <v>0</v>
      </c>
    </row>
    <row r="46" spans="1:11" hidden="1" outlineLevel="1" x14ac:dyDescent="0.15">
      <c r="A46" s="29"/>
      <c r="B46" s="22"/>
      <c r="C46" s="22"/>
      <c r="D46" s="23"/>
      <c r="E46" s="53">
        <f t="shared" si="0"/>
        <v>0</v>
      </c>
      <c r="F46" s="65"/>
      <c r="G46" s="143"/>
      <c r="H46" s="68"/>
      <c r="I46" s="68"/>
      <c r="J46" s="66">
        <f t="shared" si="1"/>
        <v>0</v>
      </c>
      <c r="K46" s="53">
        <f t="shared" si="3"/>
        <v>0</v>
      </c>
    </row>
    <row r="47" spans="1:11" hidden="1" outlineLevel="1" x14ac:dyDescent="0.15">
      <c r="A47" s="29"/>
      <c r="B47" s="22"/>
      <c r="C47" s="22"/>
      <c r="D47" s="23"/>
      <c r="E47" s="53">
        <f t="shared" si="0"/>
        <v>0</v>
      </c>
      <c r="F47" s="65"/>
      <c r="G47" s="143"/>
      <c r="H47" s="68"/>
      <c r="I47" s="68"/>
      <c r="J47" s="66">
        <f t="shared" si="1"/>
        <v>0</v>
      </c>
      <c r="K47" s="53">
        <f t="shared" si="3"/>
        <v>0</v>
      </c>
    </row>
    <row r="48" spans="1:11" hidden="1" outlineLevel="1" x14ac:dyDescent="0.15">
      <c r="A48" s="29"/>
      <c r="B48" s="22"/>
      <c r="C48" s="22"/>
      <c r="D48" s="23"/>
      <c r="E48" s="53">
        <f t="shared" si="0"/>
        <v>0</v>
      </c>
      <c r="F48" s="65"/>
      <c r="G48" s="143"/>
      <c r="H48" s="68"/>
      <c r="I48" s="68"/>
      <c r="J48" s="66">
        <f t="shared" si="1"/>
        <v>0</v>
      </c>
      <c r="K48" s="53">
        <f t="shared" si="3"/>
        <v>0</v>
      </c>
    </row>
    <row r="49" spans="1:11" hidden="1" outlineLevel="1" x14ac:dyDescent="0.15">
      <c r="A49" s="29"/>
      <c r="B49" s="22"/>
      <c r="C49" s="22"/>
      <c r="D49" s="23"/>
      <c r="E49" s="53">
        <f t="shared" si="0"/>
        <v>0</v>
      </c>
      <c r="F49" s="65"/>
      <c r="G49" s="143"/>
      <c r="H49" s="68"/>
      <c r="I49" s="68"/>
      <c r="J49" s="66">
        <f t="shared" si="1"/>
        <v>0</v>
      </c>
      <c r="K49" s="53">
        <f t="shared" si="3"/>
        <v>0</v>
      </c>
    </row>
    <row r="50" spans="1:11" hidden="1" outlineLevel="1" x14ac:dyDescent="0.15">
      <c r="A50" s="29"/>
      <c r="B50" s="22"/>
      <c r="C50" s="22"/>
      <c r="D50" s="23"/>
      <c r="E50" s="53">
        <f t="shared" si="0"/>
        <v>0</v>
      </c>
      <c r="F50" s="65"/>
      <c r="G50" s="143"/>
      <c r="H50" s="68"/>
      <c r="I50" s="68"/>
      <c r="J50" s="66">
        <f t="shared" si="1"/>
        <v>0</v>
      </c>
      <c r="K50" s="53">
        <f t="shared" si="3"/>
        <v>0</v>
      </c>
    </row>
    <row r="51" spans="1:11" hidden="1" outlineLevel="1" x14ac:dyDescent="0.15">
      <c r="A51" s="29"/>
      <c r="B51" s="22"/>
      <c r="C51" s="22"/>
      <c r="D51" s="23"/>
      <c r="E51" s="53">
        <f t="shared" si="0"/>
        <v>0</v>
      </c>
      <c r="F51" s="65"/>
      <c r="G51" s="143"/>
      <c r="H51" s="68"/>
      <c r="I51" s="68"/>
      <c r="J51" s="66">
        <f t="shared" si="1"/>
        <v>0</v>
      </c>
      <c r="K51" s="53">
        <f t="shared" si="3"/>
        <v>0</v>
      </c>
    </row>
    <row r="52" spans="1:11" hidden="1" outlineLevel="1" x14ac:dyDescent="0.15">
      <c r="A52" s="29"/>
      <c r="B52" s="22"/>
      <c r="C52" s="22"/>
      <c r="D52" s="23"/>
      <c r="E52" s="53">
        <f t="shared" si="0"/>
        <v>0</v>
      </c>
      <c r="F52" s="65"/>
      <c r="G52" s="143"/>
      <c r="H52" s="68"/>
      <c r="I52" s="68"/>
      <c r="J52" s="66">
        <f t="shared" si="1"/>
        <v>0</v>
      </c>
      <c r="K52" s="53">
        <f t="shared" si="3"/>
        <v>0</v>
      </c>
    </row>
    <row r="53" spans="1:11" hidden="1" outlineLevel="1" x14ac:dyDescent="0.15">
      <c r="A53" s="29"/>
      <c r="B53" s="22"/>
      <c r="C53" s="22"/>
      <c r="D53" s="23"/>
      <c r="E53" s="53">
        <f t="shared" si="0"/>
        <v>0</v>
      </c>
      <c r="F53" s="65"/>
      <c r="G53" s="143"/>
      <c r="H53" s="68"/>
      <c r="I53" s="68"/>
      <c r="J53" s="66">
        <f t="shared" si="1"/>
        <v>0</v>
      </c>
      <c r="K53" s="53">
        <f t="shared" si="3"/>
        <v>0</v>
      </c>
    </row>
    <row r="54" spans="1:11" hidden="1" outlineLevel="1" x14ac:dyDescent="0.15">
      <c r="A54" s="29"/>
      <c r="B54" s="22"/>
      <c r="C54" s="22"/>
      <c r="D54" s="23"/>
      <c r="E54" s="53">
        <f t="shared" si="0"/>
        <v>0</v>
      </c>
      <c r="F54" s="65"/>
      <c r="G54" s="143"/>
      <c r="H54" s="68"/>
      <c r="I54" s="68"/>
      <c r="J54" s="66">
        <f t="shared" si="1"/>
        <v>0</v>
      </c>
      <c r="K54" s="53">
        <f t="shared" si="3"/>
        <v>0</v>
      </c>
    </row>
    <row r="55" spans="1:11" hidden="1" outlineLevel="1" x14ac:dyDescent="0.15">
      <c r="A55" s="29"/>
      <c r="B55" s="22"/>
      <c r="C55" s="22"/>
      <c r="D55" s="23"/>
      <c r="E55" s="53">
        <f t="shared" si="0"/>
        <v>0</v>
      </c>
      <c r="F55" s="65"/>
      <c r="G55" s="143"/>
      <c r="H55" s="68"/>
      <c r="I55" s="68"/>
      <c r="J55" s="66">
        <f t="shared" si="1"/>
        <v>0</v>
      </c>
      <c r="K55" s="53">
        <f t="shared" si="3"/>
        <v>0</v>
      </c>
    </row>
    <row r="56" spans="1:11" hidden="1" outlineLevel="1" x14ac:dyDescent="0.15">
      <c r="A56" s="29"/>
      <c r="B56" s="22"/>
      <c r="C56" s="22"/>
      <c r="D56" s="23"/>
      <c r="E56" s="53">
        <f t="shared" si="0"/>
        <v>0</v>
      </c>
      <c r="F56" s="65"/>
      <c r="G56" s="143"/>
      <c r="H56" s="68"/>
      <c r="I56" s="68"/>
      <c r="J56" s="66">
        <f t="shared" si="1"/>
        <v>0</v>
      </c>
      <c r="K56" s="53">
        <f t="shared" si="3"/>
        <v>0</v>
      </c>
    </row>
    <row r="57" spans="1:11" hidden="1" outlineLevel="1" x14ac:dyDescent="0.15">
      <c r="A57" s="29"/>
      <c r="B57" s="22"/>
      <c r="C57" s="22"/>
      <c r="D57" s="23"/>
      <c r="E57" s="53">
        <f t="shared" si="0"/>
        <v>0</v>
      </c>
      <c r="F57" s="65"/>
      <c r="G57" s="143"/>
      <c r="H57" s="68"/>
      <c r="I57" s="68"/>
      <c r="J57" s="66">
        <f t="shared" si="1"/>
        <v>0</v>
      </c>
      <c r="K57" s="53">
        <f t="shared" si="3"/>
        <v>0</v>
      </c>
    </row>
    <row r="58" spans="1:11" hidden="1" outlineLevel="1" x14ac:dyDescent="0.15">
      <c r="A58" s="29"/>
      <c r="B58" s="22"/>
      <c r="C58" s="22"/>
      <c r="D58" s="23"/>
      <c r="E58" s="53">
        <f t="shared" si="0"/>
        <v>0</v>
      </c>
      <c r="F58" s="65"/>
      <c r="G58" s="143"/>
      <c r="H58" s="68"/>
      <c r="I58" s="68"/>
      <c r="J58" s="66">
        <f t="shared" si="1"/>
        <v>0</v>
      </c>
      <c r="K58" s="53">
        <f t="shared" si="3"/>
        <v>0</v>
      </c>
    </row>
    <row r="59" spans="1:11" hidden="1" outlineLevel="1" x14ac:dyDescent="0.15">
      <c r="A59" s="29"/>
      <c r="B59" s="22"/>
      <c r="C59" s="22"/>
      <c r="D59" s="23"/>
      <c r="E59" s="53">
        <f t="shared" si="0"/>
        <v>0</v>
      </c>
      <c r="F59" s="65"/>
      <c r="G59" s="143"/>
      <c r="H59" s="68"/>
      <c r="I59" s="68"/>
      <c r="J59" s="66">
        <f t="shared" si="1"/>
        <v>0</v>
      </c>
      <c r="K59" s="53">
        <f t="shared" si="3"/>
        <v>0</v>
      </c>
    </row>
    <row r="60" spans="1:11" hidden="1" outlineLevel="1" x14ac:dyDescent="0.15">
      <c r="A60" s="29"/>
      <c r="B60" s="22"/>
      <c r="C60" s="22"/>
      <c r="D60" s="23"/>
      <c r="E60" s="53">
        <f t="shared" si="0"/>
        <v>0</v>
      </c>
      <c r="F60" s="65"/>
      <c r="G60" s="143"/>
      <c r="H60" s="68"/>
      <c r="I60" s="68"/>
      <c r="J60" s="66">
        <f t="shared" si="1"/>
        <v>0</v>
      </c>
      <c r="K60" s="53">
        <f t="shared" si="3"/>
        <v>0</v>
      </c>
    </row>
    <row r="61" spans="1:11" hidden="1" outlineLevel="1" x14ac:dyDescent="0.15">
      <c r="A61" s="29"/>
      <c r="B61" s="22"/>
      <c r="C61" s="22"/>
      <c r="D61" s="23"/>
      <c r="E61" s="53">
        <f t="shared" si="0"/>
        <v>0</v>
      </c>
      <c r="F61" s="65"/>
      <c r="G61" s="143"/>
      <c r="H61" s="68"/>
      <c r="I61" s="68"/>
      <c r="J61" s="66">
        <f t="shared" si="1"/>
        <v>0</v>
      </c>
      <c r="K61" s="53">
        <f t="shared" si="3"/>
        <v>0</v>
      </c>
    </row>
    <row r="62" spans="1:11" hidden="1" outlineLevel="1" x14ac:dyDescent="0.15">
      <c r="A62" s="29"/>
      <c r="B62" s="22"/>
      <c r="C62" s="22"/>
      <c r="D62" s="23"/>
      <c r="E62" s="53">
        <f t="shared" si="0"/>
        <v>0</v>
      </c>
      <c r="F62" s="65"/>
      <c r="G62" s="143"/>
      <c r="H62" s="68"/>
      <c r="I62" s="68"/>
      <c r="J62" s="66">
        <f t="shared" si="1"/>
        <v>0</v>
      </c>
      <c r="K62" s="53">
        <f t="shared" si="3"/>
        <v>0</v>
      </c>
    </row>
    <row r="63" spans="1:11" hidden="1" outlineLevel="1" x14ac:dyDescent="0.15">
      <c r="A63" s="29"/>
      <c r="B63" s="22"/>
      <c r="C63" s="22"/>
      <c r="D63" s="23"/>
      <c r="E63" s="53">
        <f t="shared" si="0"/>
        <v>0</v>
      </c>
      <c r="F63" s="65"/>
      <c r="G63" s="143"/>
      <c r="H63" s="68"/>
      <c r="I63" s="68"/>
      <c r="J63" s="66">
        <f t="shared" si="1"/>
        <v>0</v>
      </c>
      <c r="K63" s="53">
        <f t="shared" si="3"/>
        <v>0</v>
      </c>
    </row>
    <row r="64" spans="1:11" hidden="1" outlineLevel="1" x14ac:dyDescent="0.15">
      <c r="A64" s="29"/>
      <c r="B64" s="22"/>
      <c r="C64" s="22"/>
      <c r="D64" s="23"/>
      <c r="E64" s="53">
        <f t="shared" si="0"/>
        <v>0</v>
      </c>
      <c r="F64" s="65"/>
      <c r="G64" s="143"/>
      <c r="H64" s="68"/>
      <c r="I64" s="68"/>
      <c r="J64" s="66">
        <f t="shared" si="1"/>
        <v>0</v>
      </c>
      <c r="K64" s="53">
        <f t="shared" si="3"/>
        <v>0</v>
      </c>
    </row>
    <row r="65" spans="1:11" hidden="1" outlineLevel="1" x14ac:dyDescent="0.15">
      <c r="A65" s="29"/>
      <c r="B65" s="22"/>
      <c r="C65" s="22"/>
      <c r="D65" s="23"/>
      <c r="E65" s="53">
        <f t="shared" si="0"/>
        <v>0</v>
      </c>
      <c r="F65" s="65"/>
      <c r="G65" s="143"/>
      <c r="H65" s="68"/>
      <c r="I65" s="68"/>
      <c r="J65" s="66">
        <f t="shared" si="1"/>
        <v>0</v>
      </c>
      <c r="K65" s="53">
        <f t="shared" si="3"/>
        <v>0</v>
      </c>
    </row>
    <row r="66" spans="1:11" hidden="1" outlineLevel="1" x14ac:dyDescent="0.15">
      <c r="A66" s="29"/>
      <c r="B66" s="22"/>
      <c r="C66" s="22"/>
      <c r="D66" s="23"/>
      <c r="E66" s="53">
        <f t="shared" si="0"/>
        <v>0</v>
      </c>
      <c r="F66" s="65"/>
      <c r="G66" s="143"/>
      <c r="H66" s="68"/>
      <c r="I66" s="68"/>
      <c r="J66" s="66">
        <f t="shared" si="1"/>
        <v>0</v>
      </c>
      <c r="K66" s="53">
        <f t="shared" si="3"/>
        <v>0</v>
      </c>
    </row>
    <row r="67" spans="1:11" hidden="1" outlineLevel="1" x14ac:dyDescent="0.15">
      <c r="A67" s="29"/>
      <c r="B67" s="22"/>
      <c r="C67" s="22"/>
      <c r="D67" s="23"/>
      <c r="E67" s="53">
        <f t="shared" si="0"/>
        <v>0</v>
      </c>
      <c r="F67" s="65"/>
      <c r="G67" s="143"/>
      <c r="H67" s="68"/>
      <c r="I67" s="68"/>
      <c r="J67" s="66">
        <f t="shared" si="1"/>
        <v>0</v>
      </c>
      <c r="K67" s="53">
        <f t="shared" si="3"/>
        <v>0</v>
      </c>
    </row>
    <row r="68" spans="1:11" hidden="1" outlineLevel="1" x14ac:dyDescent="0.15">
      <c r="A68" s="29"/>
      <c r="B68" s="22"/>
      <c r="C68" s="22"/>
      <c r="D68" s="23"/>
      <c r="E68" s="53">
        <f t="shared" si="0"/>
        <v>0</v>
      </c>
      <c r="F68" s="65"/>
      <c r="G68" s="143"/>
      <c r="H68" s="68"/>
      <c r="I68" s="68"/>
      <c r="J68" s="66">
        <f t="shared" si="1"/>
        <v>0</v>
      </c>
      <c r="K68" s="53">
        <f t="shared" si="3"/>
        <v>0</v>
      </c>
    </row>
    <row r="69" spans="1:11" hidden="1" outlineLevel="1" x14ac:dyDescent="0.15">
      <c r="A69" s="29"/>
      <c r="B69" s="22"/>
      <c r="C69" s="22"/>
      <c r="D69" s="23"/>
      <c r="E69" s="53">
        <f t="shared" si="0"/>
        <v>0</v>
      </c>
      <c r="F69" s="65"/>
      <c r="G69" s="143"/>
      <c r="H69" s="68"/>
      <c r="I69" s="68"/>
      <c r="J69" s="66">
        <f t="shared" si="1"/>
        <v>0</v>
      </c>
      <c r="K69" s="53">
        <f t="shared" si="3"/>
        <v>0</v>
      </c>
    </row>
    <row r="70" spans="1:11" hidden="1" outlineLevel="1" x14ac:dyDescent="0.15">
      <c r="A70" s="29"/>
      <c r="B70" s="22"/>
      <c r="C70" s="22"/>
      <c r="D70" s="23"/>
      <c r="E70" s="53">
        <f t="shared" si="0"/>
        <v>0</v>
      </c>
      <c r="F70" s="65"/>
      <c r="G70" s="143"/>
      <c r="H70" s="68"/>
      <c r="I70" s="68"/>
      <c r="J70" s="66">
        <f t="shared" si="1"/>
        <v>0</v>
      </c>
      <c r="K70" s="53">
        <f t="shared" si="3"/>
        <v>0</v>
      </c>
    </row>
    <row r="71" spans="1:11" hidden="1" outlineLevel="1" x14ac:dyDescent="0.15">
      <c r="A71" s="29"/>
      <c r="B71" s="22"/>
      <c r="C71" s="22"/>
      <c r="D71" s="23"/>
      <c r="E71" s="53">
        <f t="shared" si="0"/>
        <v>0</v>
      </c>
      <c r="F71" s="65"/>
      <c r="G71" s="143"/>
      <c r="H71" s="68"/>
      <c r="I71" s="68"/>
      <c r="J71" s="66">
        <f t="shared" si="1"/>
        <v>0</v>
      </c>
      <c r="K71" s="53">
        <f t="shared" si="3"/>
        <v>0</v>
      </c>
    </row>
    <row r="72" spans="1:11" hidden="1" outlineLevel="1" x14ac:dyDescent="0.15">
      <c r="A72" s="29"/>
      <c r="B72" s="22"/>
      <c r="C72" s="22"/>
      <c r="D72" s="23"/>
      <c r="E72" s="53">
        <f t="shared" ref="E72:E119" si="4">C72*D72</f>
        <v>0</v>
      </c>
      <c r="F72" s="65"/>
      <c r="G72" s="143"/>
      <c r="H72" s="68"/>
      <c r="I72" s="68"/>
      <c r="J72" s="66">
        <f t="shared" ref="J72:J119" si="5">H72-I72</f>
        <v>0</v>
      </c>
      <c r="K72" s="53">
        <f t="shared" si="3"/>
        <v>0</v>
      </c>
    </row>
    <row r="73" spans="1:11" hidden="1" outlineLevel="1" x14ac:dyDescent="0.15">
      <c r="A73" s="29"/>
      <c r="B73" s="22"/>
      <c r="C73" s="22"/>
      <c r="D73" s="23"/>
      <c r="E73" s="53">
        <f t="shared" si="4"/>
        <v>0</v>
      </c>
      <c r="F73" s="65"/>
      <c r="G73" s="143"/>
      <c r="H73" s="68"/>
      <c r="I73" s="68"/>
      <c r="J73" s="66">
        <f t="shared" si="5"/>
        <v>0</v>
      </c>
      <c r="K73" s="53">
        <f t="shared" si="3"/>
        <v>0</v>
      </c>
    </row>
    <row r="74" spans="1:11" hidden="1" outlineLevel="1" x14ac:dyDescent="0.15">
      <c r="A74" s="29"/>
      <c r="B74" s="22"/>
      <c r="C74" s="22"/>
      <c r="D74" s="23"/>
      <c r="E74" s="53">
        <f t="shared" si="4"/>
        <v>0</v>
      </c>
      <c r="F74" s="65"/>
      <c r="G74" s="143"/>
      <c r="H74" s="68"/>
      <c r="I74" s="68"/>
      <c r="J74" s="66">
        <f t="shared" si="5"/>
        <v>0</v>
      </c>
      <c r="K74" s="53">
        <f t="shared" si="3"/>
        <v>0</v>
      </c>
    </row>
    <row r="75" spans="1:11" hidden="1" outlineLevel="1" x14ac:dyDescent="0.15">
      <c r="A75" s="29"/>
      <c r="B75" s="22"/>
      <c r="C75" s="22"/>
      <c r="D75" s="23"/>
      <c r="E75" s="53">
        <f t="shared" si="4"/>
        <v>0</v>
      </c>
      <c r="F75" s="65"/>
      <c r="G75" s="143"/>
      <c r="H75" s="68"/>
      <c r="I75" s="68"/>
      <c r="J75" s="66">
        <f t="shared" si="5"/>
        <v>0</v>
      </c>
      <c r="K75" s="53">
        <f t="shared" si="3"/>
        <v>0</v>
      </c>
    </row>
    <row r="76" spans="1:11" hidden="1" outlineLevel="1" x14ac:dyDescent="0.15">
      <c r="A76" s="29"/>
      <c r="B76" s="22"/>
      <c r="C76" s="22"/>
      <c r="D76" s="23"/>
      <c r="E76" s="53">
        <f t="shared" si="4"/>
        <v>0</v>
      </c>
      <c r="F76" s="65"/>
      <c r="G76" s="143"/>
      <c r="H76" s="68"/>
      <c r="I76" s="68"/>
      <c r="J76" s="66">
        <f t="shared" si="5"/>
        <v>0</v>
      </c>
      <c r="K76" s="53">
        <f t="shared" si="3"/>
        <v>0</v>
      </c>
    </row>
    <row r="77" spans="1:11" hidden="1" outlineLevel="1" x14ac:dyDescent="0.15">
      <c r="A77" s="29"/>
      <c r="B77" s="22"/>
      <c r="C77" s="22"/>
      <c r="D77" s="23"/>
      <c r="E77" s="53">
        <f t="shared" si="4"/>
        <v>0</v>
      </c>
      <c r="F77" s="65"/>
      <c r="G77" s="143"/>
      <c r="H77" s="68"/>
      <c r="I77" s="68"/>
      <c r="J77" s="66">
        <f t="shared" si="5"/>
        <v>0</v>
      </c>
      <c r="K77" s="53">
        <f t="shared" si="3"/>
        <v>0</v>
      </c>
    </row>
    <row r="78" spans="1:11" hidden="1" outlineLevel="1" x14ac:dyDescent="0.15">
      <c r="A78" s="29"/>
      <c r="B78" s="22"/>
      <c r="C78" s="22"/>
      <c r="D78" s="23"/>
      <c r="E78" s="53">
        <f t="shared" si="4"/>
        <v>0</v>
      </c>
      <c r="F78" s="65"/>
      <c r="G78" s="143"/>
      <c r="H78" s="68"/>
      <c r="I78" s="68"/>
      <c r="J78" s="66">
        <f t="shared" si="5"/>
        <v>0</v>
      </c>
      <c r="K78" s="53">
        <f t="shared" si="3"/>
        <v>0</v>
      </c>
    </row>
    <row r="79" spans="1:11" hidden="1" outlineLevel="1" x14ac:dyDescent="0.15">
      <c r="A79" s="29"/>
      <c r="B79" s="22"/>
      <c r="C79" s="22"/>
      <c r="D79" s="23"/>
      <c r="E79" s="53">
        <f t="shared" si="4"/>
        <v>0</v>
      </c>
      <c r="F79" s="65"/>
      <c r="G79" s="143"/>
      <c r="H79" s="68"/>
      <c r="I79" s="68"/>
      <c r="J79" s="66">
        <f t="shared" si="5"/>
        <v>0</v>
      </c>
      <c r="K79" s="53">
        <f t="shared" si="3"/>
        <v>0</v>
      </c>
    </row>
    <row r="80" spans="1:11" hidden="1" outlineLevel="1" x14ac:dyDescent="0.15">
      <c r="A80" s="29"/>
      <c r="B80" s="22"/>
      <c r="C80" s="22"/>
      <c r="D80" s="23"/>
      <c r="E80" s="53">
        <f t="shared" si="4"/>
        <v>0</v>
      </c>
      <c r="F80" s="65"/>
      <c r="G80" s="143"/>
      <c r="H80" s="68"/>
      <c r="I80" s="68"/>
      <c r="J80" s="66">
        <f t="shared" si="5"/>
        <v>0</v>
      </c>
      <c r="K80" s="53">
        <f t="shared" si="3"/>
        <v>0</v>
      </c>
    </row>
    <row r="81" spans="1:11" hidden="1" outlineLevel="1" x14ac:dyDescent="0.15">
      <c r="A81" s="29"/>
      <c r="B81" s="22"/>
      <c r="C81" s="22"/>
      <c r="D81" s="23"/>
      <c r="E81" s="53">
        <f t="shared" si="4"/>
        <v>0</v>
      </c>
      <c r="F81" s="65"/>
      <c r="G81" s="143"/>
      <c r="H81" s="68"/>
      <c r="I81" s="68"/>
      <c r="J81" s="66">
        <f t="shared" si="5"/>
        <v>0</v>
      </c>
      <c r="K81" s="53">
        <f t="shared" si="3"/>
        <v>0</v>
      </c>
    </row>
    <row r="82" spans="1:11" hidden="1" outlineLevel="1" x14ac:dyDescent="0.15">
      <c r="A82" s="29"/>
      <c r="B82" s="22"/>
      <c r="C82" s="22"/>
      <c r="D82" s="23"/>
      <c r="E82" s="53">
        <f t="shared" si="4"/>
        <v>0</v>
      </c>
      <c r="F82" s="65"/>
      <c r="G82" s="143"/>
      <c r="H82" s="68"/>
      <c r="I82" s="68"/>
      <c r="J82" s="66">
        <f t="shared" si="5"/>
        <v>0</v>
      </c>
      <c r="K82" s="53">
        <f t="shared" si="3"/>
        <v>0</v>
      </c>
    </row>
    <row r="83" spans="1:11" hidden="1" outlineLevel="1" x14ac:dyDescent="0.15">
      <c r="A83" s="29"/>
      <c r="B83" s="22"/>
      <c r="C83" s="22"/>
      <c r="D83" s="23"/>
      <c r="E83" s="53">
        <f t="shared" si="4"/>
        <v>0</v>
      </c>
      <c r="F83" s="65"/>
      <c r="G83" s="143"/>
      <c r="H83" s="68"/>
      <c r="I83" s="68"/>
      <c r="J83" s="66">
        <f t="shared" si="5"/>
        <v>0</v>
      </c>
      <c r="K83" s="53">
        <f t="shared" si="3"/>
        <v>0</v>
      </c>
    </row>
    <row r="84" spans="1:11" hidden="1" outlineLevel="1" x14ac:dyDescent="0.15">
      <c r="A84" s="29"/>
      <c r="B84" s="22"/>
      <c r="C84" s="22"/>
      <c r="D84" s="23"/>
      <c r="E84" s="53">
        <f t="shared" si="4"/>
        <v>0</v>
      </c>
      <c r="F84" s="65"/>
      <c r="G84" s="143"/>
      <c r="H84" s="68"/>
      <c r="I84" s="68"/>
      <c r="J84" s="66">
        <f t="shared" si="5"/>
        <v>0</v>
      </c>
      <c r="K84" s="53">
        <f t="shared" si="3"/>
        <v>0</v>
      </c>
    </row>
    <row r="85" spans="1:11" hidden="1" outlineLevel="1" x14ac:dyDescent="0.15">
      <c r="A85" s="29"/>
      <c r="B85" s="22"/>
      <c r="C85" s="22"/>
      <c r="D85" s="23"/>
      <c r="E85" s="53">
        <f t="shared" si="4"/>
        <v>0</v>
      </c>
      <c r="F85" s="65"/>
      <c r="G85" s="143"/>
      <c r="H85" s="68"/>
      <c r="I85" s="68"/>
      <c r="J85" s="66">
        <f t="shared" si="5"/>
        <v>0</v>
      </c>
      <c r="K85" s="53">
        <f t="shared" si="3"/>
        <v>0</v>
      </c>
    </row>
    <row r="86" spans="1:11" hidden="1" outlineLevel="1" x14ac:dyDescent="0.15">
      <c r="A86" s="29"/>
      <c r="B86" s="22"/>
      <c r="C86" s="22"/>
      <c r="D86" s="23"/>
      <c r="E86" s="53">
        <f t="shared" si="4"/>
        <v>0</v>
      </c>
      <c r="F86" s="65"/>
      <c r="G86" s="143"/>
      <c r="H86" s="68"/>
      <c r="I86" s="68"/>
      <c r="J86" s="66">
        <f t="shared" si="5"/>
        <v>0</v>
      </c>
      <c r="K86" s="53">
        <f t="shared" si="3"/>
        <v>0</v>
      </c>
    </row>
    <row r="87" spans="1:11" hidden="1" outlineLevel="1" x14ac:dyDescent="0.15">
      <c r="A87" s="29"/>
      <c r="B87" s="22"/>
      <c r="C87" s="22"/>
      <c r="D87" s="23"/>
      <c r="E87" s="53">
        <f t="shared" si="4"/>
        <v>0</v>
      </c>
      <c r="F87" s="65"/>
      <c r="G87" s="143"/>
      <c r="H87" s="68"/>
      <c r="I87" s="68"/>
      <c r="J87" s="66">
        <f t="shared" si="5"/>
        <v>0</v>
      </c>
      <c r="K87" s="53">
        <f t="shared" si="3"/>
        <v>0</v>
      </c>
    </row>
    <row r="88" spans="1:11" hidden="1" outlineLevel="1" x14ac:dyDescent="0.15">
      <c r="A88" s="29"/>
      <c r="B88" s="22"/>
      <c r="C88" s="22"/>
      <c r="D88" s="23"/>
      <c r="E88" s="53">
        <f t="shared" si="4"/>
        <v>0</v>
      </c>
      <c r="F88" s="65"/>
      <c r="G88" s="143"/>
      <c r="H88" s="68"/>
      <c r="I88" s="68"/>
      <c r="J88" s="66">
        <f t="shared" si="5"/>
        <v>0</v>
      </c>
      <c r="K88" s="53">
        <f t="shared" si="3"/>
        <v>0</v>
      </c>
    </row>
    <row r="89" spans="1:11" hidden="1" outlineLevel="1" x14ac:dyDescent="0.15">
      <c r="A89" s="29"/>
      <c r="B89" s="22"/>
      <c r="C89" s="22"/>
      <c r="D89" s="23"/>
      <c r="E89" s="53">
        <f t="shared" si="4"/>
        <v>0</v>
      </c>
      <c r="F89" s="65"/>
      <c r="G89" s="143"/>
      <c r="H89" s="68"/>
      <c r="I89" s="68"/>
      <c r="J89" s="66">
        <f t="shared" si="5"/>
        <v>0</v>
      </c>
      <c r="K89" s="53">
        <f t="shared" si="3"/>
        <v>0</v>
      </c>
    </row>
    <row r="90" spans="1:11" hidden="1" outlineLevel="1" x14ac:dyDescent="0.15">
      <c r="A90" s="29"/>
      <c r="B90" s="22"/>
      <c r="C90" s="22"/>
      <c r="D90" s="23"/>
      <c r="E90" s="53">
        <f t="shared" si="4"/>
        <v>0</v>
      </c>
      <c r="F90" s="65"/>
      <c r="G90" s="143"/>
      <c r="H90" s="68"/>
      <c r="I90" s="68"/>
      <c r="J90" s="66">
        <f t="shared" si="5"/>
        <v>0</v>
      </c>
      <c r="K90" s="53">
        <f t="shared" si="3"/>
        <v>0</v>
      </c>
    </row>
    <row r="91" spans="1:11" hidden="1" outlineLevel="1" x14ac:dyDescent="0.15">
      <c r="A91" s="29"/>
      <c r="B91" s="22"/>
      <c r="C91" s="22"/>
      <c r="D91" s="23"/>
      <c r="E91" s="53">
        <f t="shared" si="4"/>
        <v>0</v>
      </c>
      <c r="F91" s="65"/>
      <c r="G91" s="143"/>
      <c r="H91" s="68"/>
      <c r="I91" s="68"/>
      <c r="J91" s="66">
        <f t="shared" si="5"/>
        <v>0</v>
      </c>
      <c r="K91" s="53">
        <f t="shared" si="3"/>
        <v>0</v>
      </c>
    </row>
    <row r="92" spans="1:11" hidden="1" outlineLevel="1" x14ac:dyDescent="0.15">
      <c r="A92" s="29"/>
      <c r="B92" s="22"/>
      <c r="C92" s="22"/>
      <c r="D92" s="23"/>
      <c r="E92" s="53">
        <f t="shared" si="4"/>
        <v>0</v>
      </c>
      <c r="F92" s="65"/>
      <c r="G92" s="143"/>
      <c r="H92" s="68"/>
      <c r="I92" s="68"/>
      <c r="J92" s="66">
        <f t="shared" si="5"/>
        <v>0</v>
      </c>
      <c r="K92" s="53">
        <f t="shared" si="3"/>
        <v>0</v>
      </c>
    </row>
    <row r="93" spans="1:11" hidden="1" outlineLevel="1" x14ac:dyDescent="0.15">
      <c r="A93" s="29"/>
      <c r="B93" s="22"/>
      <c r="C93" s="22"/>
      <c r="D93" s="23"/>
      <c r="E93" s="53">
        <f t="shared" si="4"/>
        <v>0</v>
      </c>
      <c r="F93" s="65"/>
      <c r="G93" s="143"/>
      <c r="H93" s="68"/>
      <c r="I93" s="68"/>
      <c r="J93" s="66">
        <f t="shared" si="5"/>
        <v>0</v>
      </c>
      <c r="K93" s="53">
        <f t="shared" si="3"/>
        <v>0</v>
      </c>
    </row>
    <row r="94" spans="1:11" hidden="1" outlineLevel="1" x14ac:dyDescent="0.15">
      <c r="A94" s="29"/>
      <c r="B94" s="22"/>
      <c r="C94" s="22"/>
      <c r="D94" s="23"/>
      <c r="E94" s="53">
        <f t="shared" si="4"/>
        <v>0</v>
      </c>
      <c r="F94" s="65"/>
      <c r="G94" s="143"/>
      <c r="H94" s="68"/>
      <c r="I94" s="68"/>
      <c r="J94" s="66">
        <f t="shared" si="5"/>
        <v>0</v>
      </c>
      <c r="K94" s="53">
        <f t="shared" si="3"/>
        <v>0</v>
      </c>
    </row>
    <row r="95" spans="1:11" hidden="1" outlineLevel="1" x14ac:dyDescent="0.15">
      <c r="A95" s="29"/>
      <c r="B95" s="22"/>
      <c r="C95" s="22"/>
      <c r="D95" s="23"/>
      <c r="E95" s="53">
        <f t="shared" si="4"/>
        <v>0</v>
      </c>
      <c r="F95" s="65"/>
      <c r="G95" s="143"/>
      <c r="H95" s="68"/>
      <c r="I95" s="68"/>
      <c r="J95" s="66">
        <f t="shared" si="5"/>
        <v>0</v>
      </c>
      <c r="K95" s="53">
        <f t="shared" si="3"/>
        <v>0</v>
      </c>
    </row>
    <row r="96" spans="1:11" hidden="1" outlineLevel="1" x14ac:dyDescent="0.15">
      <c r="A96" s="29"/>
      <c r="B96" s="22"/>
      <c r="C96" s="22"/>
      <c r="D96" s="23"/>
      <c r="E96" s="53">
        <f t="shared" si="4"/>
        <v>0</v>
      </c>
      <c r="F96" s="65"/>
      <c r="G96" s="143"/>
      <c r="H96" s="68"/>
      <c r="I96" s="68"/>
      <c r="J96" s="66">
        <f t="shared" si="5"/>
        <v>0</v>
      </c>
      <c r="K96" s="53">
        <f t="shared" si="3"/>
        <v>0</v>
      </c>
    </row>
    <row r="97" spans="1:11" hidden="1" outlineLevel="1" x14ac:dyDescent="0.15">
      <c r="A97" s="29"/>
      <c r="B97" s="22"/>
      <c r="C97" s="22"/>
      <c r="D97" s="23"/>
      <c r="E97" s="53">
        <f t="shared" si="4"/>
        <v>0</v>
      </c>
      <c r="F97" s="65"/>
      <c r="G97" s="143"/>
      <c r="H97" s="68"/>
      <c r="I97" s="68"/>
      <c r="J97" s="66">
        <f t="shared" si="5"/>
        <v>0</v>
      </c>
      <c r="K97" s="53">
        <f t="shared" si="3"/>
        <v>0</v>
      </c>
    </row>
    <row r="98" spans="1:11" hidden="1" outlineLevel="1" x14ac:dyDescent="0.15">
      <c r="A98" s="29"/>
      <c r="B98" s="22"/>
      <c r="C98" s="22"/>
      <c r="D98" s="23"/>
      <c r="E98" s="53">
        <f t="shared" si="4"/>
        <v>0</v>
      </c>
      <c r="F98" s="65"/>
      <c r="G98" s="143"/>
      <c r="H98" s="68"/>
      <c r="I98" s="68"/>
      <c r="J98" s="66">
        <f t="shared" si="5"/>
        <v>0</v>
      </c>
      <c r="K98" s="53">
        <f t="shared" si="3"/>
        <v>0</v>
      </c>
    </row>
    <row r="99" spans="1:11" hidden="1" outlineLevel="1" x14ac:dyDescent="0.15">
      <c r="A99" s="29"/>
      <c r="B99" s="22"/>
      <c r="C99" s="22"/>
      <c r="D99" s="23"/>
      <c r="E99" s="53">
        <f t="shared" si="4"/>
        <v>0</v>
      </c>
      <c r="F99" s="65"/>
      <c r="G99" s="143"/>
      <c r="H99" s="68"/>
      <c r="I99" s="68"/>
      <c r="J99" s="66">
        <f t="shared" si="5"/>
        <v>0</v>
      </c>
      <c r="K99" s="53">
        <f t="shared" si="3"/>
        <v>0</v>
      </c>
    </row>
    <row r="100" spans="1:11" hidden="1" outlineLevel="1" x14ac:dyDescent="0.15">
      <c r="A100" s="29"/>
      <c r="B100" s="22"/>
      <c r="C100" s="22"/>
      <c r="D100" s="23"/>
      <c r="E100" s="53">
        <f t="shared" si="4"/>
        <v>0</v>
      </c>
      <c r="F100" s="65"/>
      <c r="G100" s="143"/>
      <c r="H100" s="68"/>
      <c r="I100" s="68"/>
      <c r="J100" s="66">
        <f t="shared" si="5"/>
        <v>0</v>
      </c>
      <c r="K100" s="53">
        <f t="shared" si="3"/>
        <v>0</v>
      </c>
    </row>
    <row r="101" spans="1:11" hidden="1" outlineLevel="1" x14ac:dyDescent="0.15">
      <c r="A101" s="29"/>
      <c r="B101" s="22"/>
      <c r="C101" s="22"/>
      <c r="D101" s="23"/>
      <c r="E101" s="53">
        <f t="shared" si="4"/>
        <v>0</v>
      </c>
      <c r="F101" s="65"/>
      <c r="G101" s="143"/>
      <c r="H101" s="68"/>
      <c r="I101" s="68"/>
      <c r="J101" s="66">
        <f t="shared" si="5"/>
        <v>0</v>
      </c>
      <c r="K101" s="53">
        <f t="shared" si="3"/>
        <v>0</v>
      </c>
    </row>
    <row r="102" spans="1:11" hidden="1" outlineLevel="1" x14ac:dyDescent="0.15">
      <c r="A102" s="29"/>
      <c r="B102" s="22"/>
      <c r="C102" s="22"/>
      <c r="D102" s="23"/>
      <c r="E102" s="53">
        <f t="shared" si="4"/>
        <v>0</v>
      </c>
      <c r="F102" s="65"/>
      <c r="G102" s="143"/>
      <c r="H102" s="68"/>
      <c r="I102" s="68"/>
      <c r="J102" s="66">
        <f t="shared" si="5"/>
        <v>0</v>
      </c>
      <c r="K102" s="53">
        <f t="shared" si="3"/>
        <v>0</v>
      </c>
    </row>
    <row r="103" spans="1:11" hidden="1" outlineLevel="1" x14ac:dyDescent="0.15">
      <c r="A103" s="29"/>
      <c r="B103" s="22"/>
      <c r="C103" s="22"/>
      <c r="D103" s="23"/>
      <c r="E103" s="53">
        <f t="shared" si="4"/>
        <v>0</v>
      </c>
      <c r="F103" s="65"/>
      <c r="G103" s="143"/>
      <c r="H103" s="68"/>
      <c r="I103" s="68"/>
      <c r="J103" s="66">
        <f t="shared" si="5"/>
        <v>0</v>
      </c>
      <c r="K103" s="53">
        <f t="shared" si="3"/>
        <v>0</v>
      </c>
    </row>
    <row r="104" spans="1:11" hidden="1" outlineLevel="1" x14ac:dyDescent="0.15">
      <c r="A104" s="29"/>
      <c r="B104" s="22"/>
      <c r="C104" s="22"/>
      <c r="D104" s="23"/>
      <c r="E104" s="53">
        <f t="shared" si="4"/>
        <v>0</v>
      </c>
      <c r="F104" s="65"/>
      <c r="G104" s="143"/>
      <c r="H104" s="68"/>
      <c r="I104" s="68"/>
      <c r="J104" s="66">
        <f t="shared" si="5"/>
        <v>0</v>
      </c>
      <c r="K104" s="53">
        <f t="shared" si="3"/>
        <v>0</v>
      </c>
    </row>
    <row r="105" spans="1:11" hidden="1" outlineLevel="1" x14ac:dyDescent="0.15">
      <c r="A105" s="29"/>
      <c r="B105" s="22"/>
      <c r="C105" s="22"/>
      <c r="D105" s="23"/>
      <c r="E105" s="53">
        <f t="shared" si="4"/>
        <v>0</v>
      </c>
      <c r="F105" s="65"/>
      <c r="G105" s="143"/>
      <c r="H105" s="68"/>
      <c r="I105" s="68"/>
      <c r="J105" s="66">
        <f t="shared" si="5"/>
        <v>0</v>
      </c>
      <c r="K105" s="53">
        <f t="shared" si="3"/>
        <v>0</v>
      </c>
    </row>
    <row r="106" spans="1:11" hidden="1" outlineLevel="1" x14ac:dyDescent="0.15">
      <c r="A106" s="29"/>
      <c r="B106" s="22"/>
      <c r="C106" s="22"/>
      <c r="D106" s="23"/>
      <c r="E106" s="53">
        <f t="shared" si="4"/>
        <v>0</v>
      </c>
      <c r="F106" s="65"/>
      <c r="G106" s="143"/>
      <c r="H106" s="68"/>
      <c r="I106" s="68"/>
      <c r="J106" s="66">
        <f t="shared" si="5"/>
        <v>0</v>
      </c>
      <c r="K106" s="53">
        <f t="shared" si="3"/>
        <v>0</v>
      </c>
    </row>
    <row r="107" spans="1:11" hidden="1" outlineLevel="1" x14ac:dyDescent="0.15">
      <c r="A107" s="29"/>
      <c r="B107" s="22"/>
      <c r="C107" s="22"/>
      <c r="D107" s="23"/>
      <c r="E107" s="53">
        <f t="shared" si="4"/>
        <v>0</v>
      </c>
      <c r="F107" s="65"/>
      <c r="G107" s="143"/>
      <c r="H107" s="68"/>
      <c r="I107" s="68"/>
      <c r="J107" s="66">
        <f t="shared" si="5"/>
        <v>0</v>
      </c>
      <c r="K107" s="53">
        <f t="shared" si="3"/>
        <v>0</v>
      </c>
    </row>
    <row r="108" spans="1:11" hidden="1" outlineLevel="1" x14ac:dyDescent="0.15">
      <c r="A108" s="29"/>
      <c r="B108" s="22"/>
      <c r="C108" s="22"/>
      <c r="D108" s="23"/>
      <c r="E108" s="53">
        <f t="shared" si="4"/>
        <v>0</v>
      </c>
      <c r="F108" s="65"/>
      <c r="G108" s="143"/>
      <c r="H108" s="68"/>
      <c r="I108" s="68"/>
      <c r="J108" s="66">
        <f t="shared" si="5"/>
        <v>0</v>
      </c>
      <c r="K108" s="53">
        <f t="shared" si="3"/>
        <v>0</v>
      </c>
    </row>
    <row r="109" spans="1:11" hidden="1" outlineLevel="1" x14ac:dyDescent="0.15">
      <c r="A109" s="29"/>
      <c r="B109" s="22"/>
      <c r="C109" s="22"/>
      <c r="D109" s="23"/>
      <c r="E109" s="53">
        <f t="shared" si="4"/>
        <v>0</v>
      </c>
      <c r="F109" s="65"/>
      <c r="G109" s="143"/>
      <c r="H109" s="68"/>
      <c r="I109" s="68"/>
      <c r="J109" s="66">
        <f t="shared" si="5"/>
        <v>0</v>
      </c>
      <c r="K109" s="53">
        <f t="shared" ref="K109:K119" si="6">F109*(1-G109)+(E109-F109)</f>
        <v>0</v>
      </c>
    </row>
    <row r="110" spans="1:11" hidden="1" outlineLevel="1" x14ac:dyDescent="0.15">
      <c r="A110" s="29"/>
      <c r="B110" s="22"/>
      <c r="C110" s="22"/>
      <c r="D110" s="23"/>
      <c r="E110" s="53">
        <f t="shared" si="4"/>
        <v>0</v>
      </c>
      <c r="F110" s="65"/>
      <c r="G110" s="143"/>
      <c r="H110" s="68"/>
      <c r="I110" s="68"/>
      <c r="J110" s="66">
        <f t="shared" si="5"/>
        <v>0</v>
      </c>
      <c r="K110" s="53">
        <f t="shared" si="6"/>
        <v>0</v>
      </c>
    </row>
    <row r="111" spans="1:11" hidden="1" outlineLevel="1" x14ac:dyDescent="0.15">
      <c r="A111" s="29"/>
      <c r="B111" s="22"/>
      <c r="C111" s="22"/>
      <c r="D111" s="23"/>
      <c r="E111" s="53">
        <f t="shared" si="4"/>
        <v>0</v>
      </c>
      <c r="F111" s="65"/>
      <c r="G111" s="143"/>
      <c r="H111" s="68"/>
      <c r="I111" s="68"/>
      <c r="J111" s="66">
        <f t="shared" si="5"/>
        <v>0</v>
      </c>
      <c r="K111" s="53">
        <f t="shared" si="6"/>
        <v>0</v>
      </c>
    </row>
    <row r="112" spans="1:11" hidden="1" outlineLevel="1" x14ac:dyDescent="0.15">
      <c r="A112" s="29"/>
      <c r="B112" s="22"/>
      <c r="C112" s="22"/>
      <c r="D112" s="23"/>
      <c r="E112" s="53">
        <f t="shared" si="4"/>
        <v>0</v>
      </c>
      <c r="F112" s="65"/>
      <c r="G112" s="143"/>
      <c r="H112" s="68"/>
      <c r="I112" s="68"/>
      <c r="J112" s="66">
        <f t="shared" si="5"/>
        <v>0</v>
      </c>
      <c r="K112" s="53">
        <f t="shared" si="6"/>
        <v>0</v>
      </c>
    </row>
    <row r="113" spans="1:11" hidden="1" outlineLevel="1" x14ac:dyDescent="0.15">
      <c r="A113" s="29"/>
      <c r="B113" s="22"/>
      <c r="C113" s="22"/>
      <c r="D113" s="23"/>
      <c r="E113" s="53">
        <f t="shared" si="4"/>
        <v>0</v>
      </c>
      <c r="F113" s="65"/>
      <c r="G113" s="143"/>
      <c r="H113" s="68"/>
      <c r="I113" s="68"/>
      <c r="J113" s="66">
        <f t="shared" si="5"/>
        <v>0</v>
      </c>
      <c r="K113" s="53">
        <f t="shared" si="6"/>
        <v>0</v>
      </c>
    </row>
    <row r="114" spans="1:11" hidden="1" outlineLevel="1" x14ac:dyDescent="0.15">
      <c r="A114" s="29"/>
      <c r="B114" s="22"/>
      <c r="C114" s="22"/>
      <c r="D114" s="23"/>
      <c r="E114" s="53">
        <f t="shared" si="4"/>
        <v>0</v>
      </c>
      <c r="F114" s="65"/>
      <c r="G114" s="143"/>
      <c r="H114" s="68"/>
      <c r="I114" s="68"/>
      <c r="J114" s="66">
        <f t="shared" si="5"/>
        <v>0</v>
      </c>
      <c r="K114" s="53">
        <f t="shared" si="6"/>
        <v>0</v>
      </c>
    </row>
    <row r="115" spans="1:11" hidden="1" outlineLevel="1" x14ac:dyDescent="0.15">
      <c r="A115" s="29"/>
      <c r="B115" s="22"/>
      <c r="C115" s="22"/>
      <c r="D115" s="23"/>
      <c r="E115" s="53">
        <f t="shared" si="4"/>
        <v>0</v>
      </c>
      <c r="F115" s="65"/>
      <c r="G115" s="143"/>
      <c r="H115" s="68"/>
      <c r="I115" s="68"/>
      <c r="J115" s="66">
        <f t="shared" si="5"/>
        <v>0</v>
      </c>
      <c r="K115" s="53">
        <f t="shared" si="6"/>
        <v>0</v>
      </c>
    </row>
    <row r="116" spans="1:11" hidden="1" outlineLevel="1" x14ac:dyDescent="0.15">
      <c r="A116" s="29"/>
      <c r="B116" s="22"/>
      <c r="C116" s="22"/>
      <c r="D116" s="23"/>
      <c r="E116" s="53">
        <f t="shared" si="4"/>
        <v>0</v>
      </c>
      <c r="F116" s="65"/>
      <c r="G116" s="143"/>
      <c r="H116" s="68"/>
      <c r="I116" s="68"/>
      <c r="J116" s="66">
        <f t="shared" si="5"/>
        <v>0</v>
      </c>
      <c r="K116" s="53">
        <f t="shared" si="6"/>
        <v>0</v>
      </c>
    </row>
    <row r="117" spans="1:11" hidden="1" outlineLevel="1" x14ac:dyDescent="0.15">
      <c r="A117" s="29"/>
      <c r="B117" s="22"/>
      <c r="C117" s="22"/>
      <c r="D117" s="23"/>
      <c r="E117" s="53">
        <f t="shared" si="4"/>
        <v>0</v>
      </c>
      <c r="F117" s="65"/>
      <c r="G117" s="143"/>
      <c r="H117" s="68"/>
      <c r="I117" s="68"/>
      <c r="J117" s="66">
        <f t="shared" si="5"/>
        <v>0</v>
      </c>
      <c r="K117" s="53">
        <f t="shared" si="6"/>
        <v>0</v>
      </c>
    </row>
    <row r="118" spans="1:11" hidden="1" outlineLevel="1" x14ac:dyDescent="0.15">
      <c r="A118" s="29"/>
      <c r="B118" s="22"/>
      <c r="C118" s="22"/>
      <c r="D118" s="23"/>
      <c r="E118" s="53">
        <f t="shared" si="4"/>
        <v>0</v>
      </c>
      <c r="F118" s="65"/>
      <c r="G118" s="143"/>
      <c r="H118" s="68"/>
      <c r="I118" s="68"/>
      <c r="J118" s="66">
        <f t="shared" si="5"/>
        <v>0</v>
      </c>
      <c r="K118" s="53">
        <f t="shared" si="6"/>
        <v>0</v>
      </c>
    </row>
    <row r="119" spans="1:11" hidden="1" outlineLevel="1" x14ac:dyDescent="0.15">
      <c r="A119" s="29"/>
      <c r="B119" s="22"/>
      <c r="C119" s="22"/>
      <c r="D119" s="23"/>
      <c r="E119" s="53">
        <f t="shared" si="4"/>
        <v>0</v>
      </c>
      <c r="F119" s="65"/>
      <c r="G119" s="143"/>
      <c r="H119" s="68"/>
      <c r="I119" s="68"/>
      <c r="J119" s="66">
        <f t="shared" si="5"/>
        <v>0</v>
      </c>
      <c r="K119" s="53">
        <f t="shared" si="6"/>
        <v>0</v>
      </c>
    </row>
    <row r="120" spans="1:11" collapsed="1" x14ac:dyDescent="0.15">
      <c r="A120" s="272" t="s">
        <v>43</v>
      </c>
      <c r="B120" s="273"/>
      <c r="C120" s="273"/>
      <c r="D120" s="274"/>
      <c r="E120" s="69">
        <f>SUM(E8:E119)</f>
        <v>0</v>
      </c>
      <c r="F120" s="69">
        <f>SUM(F8:F119)</f>
        <v>0</v>
      </c>
      <c r="G120" s="69">
        <f>E120-K120</f>
        <v>0</v>
      </c>
      <c r="H120" s="69">
        <f>SUM(H8:H119)</f>
        <v>0</v>
      </c>
      <c r="I120" s="69">
        <f>SUM(I8:I119)</f>
        <v>0</v>
      </c>
      <c r="J120" s="69">
        <f>SUM(J8:J119)</f>
        <v>0</v>
      </c>
      <c r="K120" s="69">
        <f>SUM(K8:K119)</f>
        <v>0</v>
      </c>
    </row>
    <row r="121" spans="1:11" ht="22.5" x14ac:dyDescent="0.15">
      <c r="A121" s="327" t="s">
        <v>7</v>
      </c>
      <c r="B121" s="26" t="s">
        <v>35</v>
      </c>
      <c r="C121" s="26" t="s">
        <v>36</v>
      </c>
      <c r="D121" s="321" t="s">
        <v>15</v>
      </c>
      <c r="E121" s="322"/>
      <c r="F121" s="322"/>
      <c r="G121" s="322"/>
      <c r="H121" s="322"/>
      <c r="I121" s="322"/>
      <c r="J121" s="322"/>
      <c r="K121" s="323"/>
    </row>
    <row r="122" spans="1:11" x14ac:dyDescent="0.15">
      <c r="A122" s="328"/>
      <c r="B122" s="4"/>
      <c r="C122" s="4"/>
      <c r="D122" s="324"/>
      <c r="E122" s="325"/>
      <c r="F122" s="325"/>
      <c r="G122" s="325"/>
      <c r="H122" s="325"/>
      <c r="I122" s="325"/>
      <c r="J122" s="325"/>
      <c r="K122" s="326"/>
    </row>
    <row r="123" spans="1:11" ht="10.5" customHeight="1" x14ac:dyDescent="0.15">
      <c r="H123" s="25" t="s">
        <v>105</v>
      </c>
      <c r="I123" s="38" t="str">
        <f ca="1">Opgørelsesskema!H47</f>
        <v/>
      </c>
    </row>
    <row r="124" spans="1:11" ht="10.5" customHeight="1" x14ac:dyDescent="0.15">
      <c r="H124" s="25" t="s">
        <v>102</v>
      </c>
      <c r="I124" s="38" t="e">
        <f ca="1">IF(I123*H120&gt;8000,I123*H120,8000)</f>
        <v>#VALUE!</v>
      </c>
    </row>
    <row r="125" spans="1:11" ht="10.5" customHeight="1" x14ac:dyDescent="0.15">
      <c r="H125" s="25" t="s">
        <v>103</v>
      </c>
      <c r="I125" s="37">
        <f>I120</f>
        <v>0</v>
      </c>
    </row>
    <row r="126" spans="1:11" ht="10.5" customHeight="1" x14ac:dyDescent="0.15">
      <c r="H126" s="25" t="s">
        <v>101</v>
      </c>
      <c r="I126" s="37">
        <f>IF(H120=0,0,I124-I125)</f>
        <v>0</v>
      </c>
    </row>
  </sheetData>
  <sheetProtection sheet="1" objects="1" scenarios="1" selectLockedCells="1"/>
  <dataConsolidate/>
  <mergeCells count="9">
    <mergeCell ref="A120:D120"/>
    <mergeCell ref="A121:A122"/>
    <mergeCell ref="D121:K122"/>
    <mergeCell ref="A1:K1"/>
    <mergeCell ref="A2:K2"/>
    <mergeCell ref="A3:E3"/>
    <mergeCell ref="A4:E4"/>
    <mergeCell ref="A5:K5"/>
    <mergeCell ref="A6:K6"/>
  </mergeCells>
  <dataValidations count="2">
    <dataValidation type="decimal" errorStyle="warning" operator="lessThan" allowBlank="1" showInputMessage="1" showErrorMessage="1" errorTitle="For stor udbetaling" error="Beløbet du har indtastet er større end den gældende hensættelse. Kontrollér beløbet, så der ikke udbetales for mange penge." sqref="H8:H119" xr:uid="{00000000-0002-0000-0800-000000000000}">
      <formula1>K8</formula1>
    </dataValidation>
    <dataValidation type="decimal" operator="greaterThanOrEqual" allowBlank="1" showInputMessage="1" showErrorMessage="1" sqref="F8:G119 C8:D119" xr:uid="{00000000-0002-0000-0800-000001000000}">
      <formula1>0</formula1>
    </dataValidation>
  </dataValidations>
  <pageMargins left="0.39370078740157483" right="0.39370078740157483" top="0.59055118110236227" bottom="0.59055118110236227" header="0" footer="0"/>
  <pageSetup paperSize="9" scale="88" orientation="portrait" r:id="rId1"/>
  <headerFooter alignWithMargins="0">
    <oddFooter>&amp;RSide &amp;P af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16</vt:i4>
      </vt:variant>
      <vt:variant>
        <vt:lpstr>Navngivne områder</vt:lpstr>
      </vt:variant>
      <vt:variant>
        <vt:i4>40</vt:i4>
      </vt:variant>
    </vt:vector>
  </HeadingPairs>
  <TitlesOfParts>
    <vt:vector size="56" baseType="lpstr">
      <vt:lpstr>Vejledning</vt:lpstr>
      <vt:lpstr>Kontrol</vt:lpstr>
      <vt:lpstr>Hændelsesrapport</vt:lpstr>
      <vt:lpstr>Opgørelsesskema</vt:lpstr>
      <vt:lpstr>Murer</vt:lpstr>
      <vt:lpstr>Tømrer_Snedker</vt:lpstr>
      <vt:lpstr>VVS</vt:lpstr>
      <vt:lpstr>El</vt:lpstr>
      <vt:lpstr>Øvrig_bygning</vt:lpstr>
      <vt:lpstr>Hårde_hvidevarer</vt:lpstr>
      <vt:lpstr>Maler</vt:lpstr>
      <vt:lpstr>Eget_arbejde</vt:lpstr>
      <vt:lpstr>Løsøre</vt:lpstr>
      <vt:lpstr>Skadesbegrænsning</vt:lpstr>
      <vt:lpstr>Genhusning</vt:lpstr>
      <vt:lpstr>Afgrøder</vt:lpstr>
      <vt:lpstr>Af_SR_Ma</vt:lpstr>
      <vt:lpstr>Af_SR_Mi</vt:lpstr>
      <vt:lpstr>Af_SR_Pct</vt:lpstr>
      <vt:lpstr>Af_SR_Sag</vt:lpstr>
      <vt:lpstr>Af_T_MSR</vt:lpstr>
      <vt:lpstr>Af_T_USR</vt:lpstr>
      <vt:lpstr>BYG_SR_Ma</vt:lpstr>
      <vt:lpstr>BYG_SR_Mi</vt:lpstr>
      <vt:lpstr>BYG_SR_Pct</vt:lpstr>
      <vt:lpstr>BYG_SR_Sag</vt:lpstr>
      <vt:lpstr>BYG_T_MSR</vt:lpstr>
      <vt:lpstr>BYG_T_USR</vt:lpstr>
      <vt:lpstr>Bygningstype</vt:lpstr>
      <vt:lpstr>g_s_agt</vt:lpstr>
      <vt:lpstr>Ja_Nej</vt:lpstr>
      <vt:lpstr>LØS_SR_Ma</vt:lpstr>
      <vt:lpstr>LØS_SR_Mi</vt:lpstr>
      <vt:lpstr>LØS_SR_Pct</vt:lpstr>
      <vt:lpstr>LØS_SR_Sag</vt:lpstr>
      <vt:lpstr>LØS_T_MSR</vt:lpstr>
      <vt:lpstr>LØS_T_USR</vt:lpstr>
      <vt:lpstr>No_Floor</vt:lpstr>
      <vt:lpstr>T_GHNS</vt:lpstr>
      <vt:lpstr>T_SKB</vt:lpstr>
      <vt:lpstr>Hændelsesrapport!Udskriftsområde</vt:lpstr>
      <vt:lpstr>Opgørelsesskema!Udskriftsområde</vt:lpstr>
      <vt:lpstr>Vejledning!Udskriftsområde</vt:lpstr>
      <vt:lpstr>Afgrøder!Udskriftstitler</vt:lpstr>
      <vt:lpstr>Eget_arbejde!Udskriftstitler</vt:lpstr>
      <vt:lpstr>El!Udskriftstitler</vt:lpstr>
      <vt:lpstr>Genhusning!Udskriftstitler</vt:lpstr>
      <vt:lpstr>Hårde_hvidevarer!Udskriftstitler</vt:lpstr>
      <vt:lpstr>Løsøre!Udskriftstitler</vt:lpstr>
      <vt:lpstr>Maler!Udskriftstitler</vt:lpstr>
      <vt:lpstr>Murer!Udskriftstitler</vt:lpstr>
      <vt:lpstr>Opgørelsesskema!Udskriftstitler</vt:lpstr>
      <vt:lpstr>Skadesbegrænsning!Udskriftstitler</vt:lpstr>
      <vt:lpstr>Tømrer_Snedker!Udskriftstitler</vt:lpstr>
      <vt:lpstr>VVS!Udskriftstitler</vt:lpstr>
      <vt:lpstr>Øvrig_bygning!Udskriftstitler</vt:lpstr>
    </vt:vector>
  </TitlesOfParts>
  <Company>Forsikringens Hus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Skadeopgørelsesskema - Oversvømmelsesskader</dc:title>
  <dc:creator>Anders Rasmussen</dc:creator>
  <cp:lastModifiedBy>Poul Jensen</cp:lastModifiedBy>
  <cp:lastPrinted>2019-07-04T12:04:05Z</cp:lastPrinted>
  <dcterms:created xsi:type="dcterms:W3CDTF">2005-01-24T14:57:08Z</dcterms:created>
  <dcterms:modified xsi:type="dcterms:W3CDTF">2023-11-30T12:12:54Z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ocal Attachment">
    <vt:lpwstr>0</vt:lpwstr>
  </property>
  <property fmtid="{D5CDD505-2E9C-101B-9397-08002B2CF9AE}" pid="3" name="Related">
    <vt:lpwstr>0</vt:lpwstr>
  </property>
  <property fmtid="{D5CDD505-2E9C-101B-9397-08002B2CF9AE}" pid="4" name="Finalized">
    <vt:lpwstr>0</vt:lpwstr>
  </property>
  <property fmtid="{D5CDD505-2E9C-101B-9397-08002B2CF9AE}" pid="5" name="CaseID">
    <vt:lpwstr>GES-2008-05559 </vt:lpwstr>
  </property>
  <property fmtid="{D5CDD505-2E9C-101B-9397-08002B2CF9AE}" pid="6" name="Resume">
    <vt:lpwstr>Bilag 10: Skema taksator skal udfylde i forbindelse med taksering af stormflodsskade</vt:lpwstr>
  </property>
  <property fmtid="{D5CDD505-2E9C-101B-9397-08002B2CF9AE}" pid="7" name="Dokument type">
    <vt:lpwstr>Internt</vt:lpwstr>
  </property>
  <property fmtid="{D5CDD505-2E9C-101B-9397-08002B2CF9AE}" pid="8" name="Cirkulæretype">
    <vt:lpwstr>Ikke en information</vt:lpwstr>
  </property>
  <property fmtid="{D5CDD505-2E9C-101B-9397-08002B2CF9AE}" pid="9" name="Cirkulærenummer">
    <vt:lpwstr/>
  </property>
  <property fmtid="{D5CDD505-2E9C-101B-9397-08002B2CF9AE}" pid="10" name="Bemærkninger">
    <vt:lpwstr/>
  </property>
  <property fmtid="{D5CDD505-2E9C-101B-9397-08002B2CF9AE}" pid="11" name="Procesord">
    <vt:lpwstr>Andet</vt:lpwstr>
  </property>
  <property fmtid="{D5CDD505-2E9C-101B-9397-08002B2CF9AE}" pid="12" name="ContentType">
    <vt:lpwstr>Word dokument</vt:lpwstr>
  </property>
  <property fmtid="{D5CDD505-2E9C-101B-9397-08002B2CF9AE}" pid="13" name="Afsender">
    <vt:lpwstr/>
  </property>
  <property fmtid="{D5CDD505-2E9C-101B-9397-08002B2CF9AE}" pid="14" name="display_urn:schemas-microsoft-com:office:office#Ansvarlig">
    <vt:lpwstr>Jacob Søndergaard Rasmussen</vt:lpwstr>
  </property>
  <property fmtid="{D5CDD505-2E9C-101B-9397-08002B2CF9AE}" pid="15" name="Ansvarlig">
    <vt:lpwstr>536</vt:lpwstr>
  </property>
  <property fmtid="{D5CDD505-2E9C-101B-9397-08002B2CF9AE}" pid="16" name="Emneord">
    <vt:lpwstr>STORMFLOD STORMRÅD </vt:lpwstr>
  </property>
  <property fmtid="{D5CDD505-2E9C-101B-9397-08002B2CF9AE}" pid="17" name="EmailTo">
    <vt:lpwstr/>
  </property>
  <property fmtid="{D5CDD505-2E9C-101B-9397-08002B2CF9AE}" pid="18" name="EmailSender">
    <vt:lpwstr/>
  </property>
  <property fmtid="{D5CDD505-2E9C-101B-9397-08002B2CF9AE}" pid="19" name="EmailFrom">
    <vt:lpwstr/>
  </property>
  <property fmtid="{D5CDD505-2E9C-101B-9397-08002B2CF9AE}" pid="20" name="KCSagsID">
    <vt:lpwstr>GES-2008-05559</vt:lpwstr>
  </property>
  <property fmtid="{D5CDD505-2E9C-101B-9397-08002B2CF9AE}" pid="21" name="EmailSubject">
    <vt:lpwstr/>
  </property>
  <property fmtid="{D5CDD505-2E9C-101B-9397-08002B2CF9AE}" pid="22" name="EmailCc">
    <vt:lpwstr/>
  </property>
  <property fmtid="{D5CDD505-2E9C-101B-9397-08002B2CF9AE}" pid="23" name="path">
    <vt:lpwstr>http://isabella/cases/GES55/GES-2008-05559/Delte Dokumenter/opgørelsesskema revideret.xls</vt:lpwstr>
  </property>
  <property fmtid="{D5CDD505-2E9C-101B-9397-08002B2CF9AE}" pid="24" name="CaseRecordNumber">
    <vt:lpwstr>2</vt:lpwstr>
  </property>
  <property fmtid="{D5CDD505-2E9C-101B-9397-08002B2CF9AE}" pid="25" name="RegistrationDate">
    <vt:lpwstr>2008-11-26T15:32:13Z</vt:lpwstr>
  </property>
  <property fmtid="{D5CDD505-2E9C-101B-9397-08002B2CF9AE}" pid="26" name="Dokumentdato">
    <vt:lpwstr>2009-06-22T00:00:00Z</vt:lpwstr>
  </property>
  <property fmtid="{D5CDD505-2E9C-101B-9397-08002B2CF9AE}" pid="27" name="DocID">
    <vt:lpwstr>241570 </vt:lpwstr>
  </property>
  <property fmtid="{D5CDD505-2E9C-101B-9397-08002B2CF9AE}" pid="28" name="BackOfficeType">
    <vt:lpwstr>growBusiness Solutions</vt:lpwstr>
  </property>
  <property fmtid="{D5CDD505-2E9C-101B-9397-08002B2CF9AE}" pid="29" name="Server">
    <vt:lpwstr>fspublicweb2</vt:lpwstr>
  </property>
  <property fmtid="{D5CDD505-2E9C-101B-9397-08002B2CF9AE}" pid="30" name="Protocol">
    <vt:lpwstr>off</vt:lpwstr>
  </property>
  <property fmtid="{D5CDD505-2E9C-101B-9397-08002B2CF9AE}" pid="31" name="Site">
    <vt:lpwstr>/growbusiness/view.aspx</vt:lpwstr>
  </property>
  <property fmtid="{D5CDD505-2E9C-101B-9397-08002B2CF9AE}" pid="32" name="FileID">
    <vt:lpwstr>771086</vt:lpwstr>
  </property>
  <property fmtid="{D5CDD505-2E9C-101B-9397-08002B2CF9AE}" pid="33" name="VerID">
    <vt:lpwstr>0</vt:lpwstr>
  </property>
  <property fmtid="{D5CDD505-2E9C-101B-9397-08002B2CF9AE}" pid="34" name="FilePath">
    <vt:lpwstr>\\FSPUBLICFIL01\ESDHdata\prod\Users\work\oem\nl-fs</vt:lpwstr>
  </property>
  <property fmtid="{D5CDD505-2E9C-101B-9397-08002B2CF9AE}" pid="35" name="FileName">
    <vt:lpwstr>10-06370-8 v8-6 Skadeopgørelsesskema - fri.XLS 771086_1_0.XLS</vt:lpwstr>
  </property>
  <property fmtid="{D5CDD505-2E9C-101B-9397-08002B2CF9AE}" pid="36" name="FullFileName">
    <vt:lpwstr>\\FSPUBLICFIL01\ESDHdata\prod\Users\work\oem\nl-fs\10-06370-8 v8-6 Skadeopgørelsesskema - fri.XLS 771086_1_0.XLS</vt:lpwstr>
  </property>
</Properties>
</file>